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050" windowWidth="15480" windowHeight="6675" activeTab="5"/>
  </bookViews>
  <sheets>
    <sheet name="Tabell I" sheetId="1" r:id="rId1"/>
    <sheet name="Tabell II" sheetId="2" r:id="rId2"/>
    <sheet name="Tabell IIIa" sheetId="3" r:id="rId3"/>
    <sheet name="Tabell IV" sheetId="4" r:id="rId4"/>
    <sheet name="Tabell V" sheetId="5" r:id="rId5"/>
    <sheet name="Tabell VI" sheetId="6" r:id="rId6"/>
  </sheets>
  <definedNames>
    <definedName name="_xlnm.Print_Area" localSheetId="5">'Tabell VI'!$B$1:$I$34</definedName>
  </definedNames>
  <calcPr fullCalcOnLoad="1"/>
</workbook>
</file>

<file path=xl/sharedStrings.xml><?xml version="1.0" encoding="utf-8"?>
<sst xmlns="http://schemas.openxmlformats.org/spreadsheetml/2006/main" count="261" uniqueCount="193">
  <si>
    <t>I</t>
  </si>
  <si>
    <t>II</t>
  </si>
  <si>
    <t>III=(I-II)/2</t>
  </si>
  <si>
    <t>IV=(I-II)/2</t>
  </si>
  <si>
    <t>V</t>
  </si>
  <si>
    <t>VI=III+V</t>
  </si>
  <si>
    <t>VII=IV-V</t>
  </si>
  <si>
    <t>Мойва</t>
  </si>
  <si>
    <t>1)</t>
  </si>
  <si>
    <t>2)</t>
  </si>
  <si>
    <t>3)</t>
  </si>
  <si>
    <t>4)</t>
  </si>
  <si>
    <t>5)</t>
  </si>
  <si>
    <t>6)</t>
  </si>
  <si>
    <t>7)</t>
  </si>
  <si>
    <t>8)</t>
  </si>
  <si>
    <t>III</t>
  </si>
  <si>
    <t>IV</t>
  </si>
  <si>
    <t>V=I+II+II+IV</t>
  </si>
  <si>
    <t>VI</t>
  </si>
  <si>
    <t>III=I+(-)II</t>
  </si>
  <si>
    <t>VI=IV-V</t>
  </si>
  <si>
    <t>VII=III+IV-VI</t>
  </si>
  <si>
    <t>VIII</t>
  </si>
  <si>
    <t>IX</t>
  </si>
  <si>
    <t>Фареры</t>
  </si>
  <si>
    <t>Всего</t>
  </si>
  <si>
    <t>…</t>
  </si>
  <si>
    <t>IIа</t>
  </si>
  <si>
    <t>TABELL  I</t>
  </si>
  <si>
    <t>MELLOM NORGE, RUSSLAND OG TREDJELAND. AVTALE INNGÅTT I DEN BLANDETE NORSK-RUSSISKE</t>
  </si>
  <si>
    <t>FISKERIKOMMISJON, INKLUDERT EVENTUELLE JUSTERINGER I LØPET AV ÅRET. TONN RUNDVEKT.</t>
  </si>
  <si>
    <t xml:space="preserve">LAND:            </t>
  </si>
  <si>
    <t>RUSSLAND</t>
  </si>
  <si>
    <t>ÅR:</t>
  </si>
  <si>
    <t xml:space="preserve">PR. DATO:      </t>
  </si>
  <si>
    <t xml:space="preserve">PERIODE:      </t>
  </si>
  <si>
    <t>TOTAL KVOTE</t>
  </si>
  <si>
    <t>FISKESLAG</t>
  </si>
  <si>
    <t>SUM (TAC)</t>
  </si>
  <si>
    <t>AVSETNING    TIL TREDJELAND</t>
  </si>
  <si>
    <t>NORGE</t>
  </si>
  <si>
    <t>OVERFØRING FRA RUSSLAND TIL  NORGE</t>
  </si>
  <si>
    <t>TABELL II</t>
  </si>
  <si>
    <t>OVERSIKT OVER KVOTER OG BIFANGSTAVSETNINGER I AVTALER MELLOM NORGE</t>
  </si>
  <si>
    <t xml:space="preserve">OG RUSSLAND VED FISKE I HVERANDRES ØKONOMISKE SONER.  </t>
  </si>
  <si>
    <t>TONN RUNDVEKT.</t>
  </si>
  <si>
    <t>LAND:           RUSSLAND</t>
  </si>
  <si>
    <t>RUSSLANDS KVOTER     I NØS                           JAN MAYEN SONE</t>
  </si>
  <si>
    <t>NORGES KVOTER                       I RØS</t>
  </si>
  <si>
    <t>FOTNOTER:</t>
  </si>
  <si>
    <t>TORSK</t>
  </si>
  <si>
    <t>HYSE</t>
  </si>
  <si>
    <r>
      <t xml:space="preserve">UER </t>
    </r>
    <r>
      <rPr>
        <sz val="8"/>
        <rFont val="Arial Cyr"/>
        <family val="2"/>
      </rPr>
      <t>Sebaster mentella</t>
    </r>
  </si>
  <si>
    <r>
      <t xml:space="preserve">UER </t>
    </r>
    <r>
      <rPr>
        <sz val="8"/>
        <rFont val="Arial Cyr"/>
        <family val="2"/>
      </rPr>
      <t>Sebaster marinus</t>
    </r>
  </si>
  <si>
    <t>3) Direkte fiske og bifangst.</t>
  </si>
  <si>
    <t>4) Direkte fiske og bifangst</t>
  </si>
  <si>
    <t>5)  NØS og i Jan Mayen-sonen</t>
  </si>
  <si>
    <t xml:space="preserve">6) Jan Mayen-sonen og deler av NØS </t>
  </si>
  <si>
    <t>SEI</t>
  </si>
  <si>
    <t>STEINBIT</t>
  </si>
  <si>
    <t>FLYNDRE</t>
  </si>
  <si>
    <t>NORSK VÅRGYTENDE SILD</t>
  </si>
  <si>
    <t xml:space="preserve">KOLMULE </t>
  </si>
  <si>
    <t>REKE</t>
  </si>
  <si>
    <t>ANDRE BESTANDER</t>
  </si>
  <si>
    <t>GRØNLANDSSEL</t>
  </si>
  <si>
    <t>7) Ikke kvoteregulerte bestander tatt som bifangst i fiske etter</t>
  </si>
  <si>
    <t>kvoteregulerte bestander</t>
  </si>
  <si>
    <t>TONN</t>
  </si>
  <si>
    <t>Nr.</t>
  </si>
  <si>
    <t>TABELL IIIa</t>
  </si>
  <si>
    <t>TIL DISPOSISJON FOR DEN NASJONALE FLÅTEN, OG FANGST AV DENNE KVOTEN. TONN RUNDVEKT.</t>
  </si>
  <si>
    <t xml:space="preserve">ÅR:                  </t>
  </si>
  <si>
    <t xml:space="preserve">PR. DATO:         </t>
  </si>
  <si>
    <t xml:space="preserve">PERIODE:           </t>
  </si>
  <si>
    <t>NASJONAL</t>
  </si>
  <si>
    <t>KVOTE:</t>
  </si>
  <si>
    <t>LODDE</t>
  </si>
  <si>
    <t>SALG AV KVOTE TIL NORSKE FARTØY</t>
  </si>
  <si>
    <t>SALG AV KVOTE TIL FARTØY FRA TREDJE LAND</t>
  </si>
  <si>
    <t xml:space="preserve">TABELL IV                </t>
  </si>
  <si>
    <t>FANGST AV FLAGGSTATENS FARTØY VED FISKE                                                     I ICES-OMRÅDENE I, IIA OG IIB, INKLUDERT FORSKNINGSFANGST.                                  FANGST I TONN RUNDVEKT</t>
  </si>
  <si>
    <t xml:space="preserve">LAND: </t>
  </si>
  <si>
    <t xml:space="preserve">ÅR: </t>
  </si>
  <si>
    <t>PR.DATO:</t>
  </si>
  <si>
    <t xml:space="preserve">PERIODE:  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</si>
  <si>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</si>
  <si>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t>ICES FANGSTOMRÅDER:</t>
  </si>
  <si>
    <t>TOTAL FANGST I ICES I OG II</t>
  </si>
  <si>
    <r>
      <t xml:space="preserve">HERAV FORSKNINGSFANGST </t>
    </r>
    <r>
      <rPr>
        <b/>
        <vertAlign val="superscript"/>
        <sz val="10"/>
        <rFont val="Arial"/>
        <family val="2"/>
      </rPr>
      <t>5)</t>
    </r>
  </si>
  <si>
    <t>FISKESLAG:</t>
  </si>
  <si>
    <t>BLÅKVEITE</t>
  </si>
  <si>
    <t>UER</t>
  </si>
  <si>
    <t>REKER</t>
  </si>
  <si>
    <t>SILD</t>
  </si>
  <si>
    <t>MAKRELL</t>
  </si>
  <si>
    <t>KOLMULE</t>
  </si>
  <si>
    <t>POLARTORSK</t>
  </si>
  <si>
    <t>VASSILD</t>
  </si>
  <si>
    <r>
      <t xml:space="preserve">ANNET </t>
    </r>
    <r>
      <rPr>
        <vertAlign val="superscript"/>
        <sz val="10"/>
        <color indexed="8"/>
        <rFont val="Arial"/>
        <family val="2"/>
      </rPr>
      <t>3)</t>
    </r>
  </si>
  <si>
    <r>
      <t xml:space="preserve">SEL: </t>
    </r>
    <r>
      <rPr>
        <b/>
        <vertAlign val="superscript"/>
        <sz val="10"/>
        <color indexed="8"/>
        <rFont val="Arial"/>
        <family val="2"/>
      </rPr>
      <t>4)</t>
    </r>
  </si>
  <si>
    <t>GRØNNL.SEL (UNG.)</t>
  </si>
  <si>
    <t>GRØNNL.SEL (VOKS.)</t>
  </si>
  <si>
    <t>2) Inkl. fangst i NØS på kvote kjøpt fra Norge.</t>
  </si>
  <si>
    <t>3) Fangst av øvrige arter i den annen parts sone</t>
  </si>
  <si>
    <t>4) Antall dyr. Fangst i Østisen føres under ICES I og i Vestisen føres under ICES IIa.</t>
  </si>
  <si>
    <t>TABELL V</t>
  </si>
  <si>
    <t xml:space="preserve">               TREDJELANDS KVOTER I PARTENS ØKONOMISKE SONE OG FANGST AV DISSE KVOTER. TONN RUNDVEKT</t>
  </si>
  <si>
    <t xml:space="preserve">               LAND:         RUSSLAND</t>
  </si>
  <si>
    <t>KVOTE FRA KVOTEAVSETNING TIL TREDJELAND</t>
  </si>
  <si>
    <t>TREDJE LAND</t>
  </si>
  <si>
    <t>TREDJE LAND OPPRINNELIGE KVOTE I PARTENS ØKONOMISKE SONE</t>
  </si>
  <si>
    <t>KVOTE TIL TREDJELAND FRA</t>
  </si>
  <si>
    <t>SALG AV KVOTE TIL TREDJE LAND</t>
  </si>
  <si>
    <t>TREDJELANDS FANGST AV SOLGT KVOTE</t>
  </si>
  <si>
    <t>UBRUKT KVOTE FRA SALG TIL TREDJE LAND</t>
  </si>
  <si>
    <t>TREDJELANDS SAMLETE KVOTE I PARTENES ØKONOMISKE SONER</t>
  </si>
  <si>
    <t>TREDJELANDS JUSTERTE KVOTE I PARTENS ØKONOMISKE SONER</t>
  </si>
  <si>
    <t>I ALT</t>
  </si>
  <si>
    <t>HERAV FANGST I DET TILSTØTENDE OMRÅDE</t>
  </si>
  <si>
    <t>TREDJELANDS FANGST</t>
  </si>
  <si>
    <t>FÆRØYENE</t>
  </si>
  <si>
    <t xml:space="preserve">GRØNLAND </t>
  </si>
  <si>
    <t>EU</t>
  </si>
  <si>
    <t>ISLAND</t>
  </si>
  <si>
    <t>SUM</t>
  </si>
  <si>
    <t>TABELL VI</t>
  </si>
  <si>
    <t>FANGST FRA FLAGGSTATENS FARTØY VED FISKE I ICES-OMRÅDENE</t>
  </si>
  <si>
    <t>I, IIA og IIB, FØRSTEGANGSLANDING I ALLE ANDRE LAND ENN FLAGGSTATEN.</t>
  </si>
  <si>
    <t>FANGST I TONN RUNDVEKT.</t>
  </si>
  <si>
    <t>LAND:            RUSSLAND</t>
  </si>
  <si>
    <t>RUSSISKE FARTØYS FANGST FRA ICES OMRÅDENE I, IIA og IIB</t>
  </si>
  <si>
    <t>LANDET I:</t>
  </si>
  <si>
    <t>ANNET</t>
  </si>
  <si>
    <t>NASJONALE KVOTER, tonn</t>
  </si>
  <si>
    <t>dyr</t>
  </si>
  <si>
    <t>1) Inklusive 21.000 tonn norsk kysttorsk og 21.000 tonn murmansktorsk.</t>
  </si>
  <si>
    <t>2) I tillegg kan 4.000 tonn hyse for hver part disponeres til forsknings- og forvaltningsformål.</t>
  </si>
  <si>
    <r>
      <t xml:space="preserve">7000 </t>
    </r>
    <r>
      <rPr>
        <b/>
        <sz val="8"/>
        <rFont val="Arial Cyr"/>
        <family val="0"/>
      </rPr>
      <t>dyr</t>
    </r>
  </si>
  <si>
    <r>
      <t xml:space="preserve">FANGST AV RUSSISKE FARTØY PÅ DISPONIBEL NASJONAL KVOTE </t>
    </r>
    <r>
      <rPr>
        <b/>
        <vertAlign val="superscript"/>
        <sz val="10"/>
        <rFont val="Arial CYR"/>
        <family val="0"/>
      </rPr>
      <t>3)</t>
    </r>
  </si>
  <si>
    <t>TILBAKEFØRT KVOTE FRA SALG</t>
  </si>
  <si>
    <r>
      <t>DISPONIBEL NASJONAL KVOTE</t>
    </r>
    <r>
      <rPr>
        <b/>
        <vertAlign val="superscript"/>
        <sz val="10"/>
        <rFont val="Arial CYR"/>
        <family val="0"/>
      </rPr>
      <t xml:space="preserve"> </t>
    </r>
    <r>
      <rPr>
        <b/>
        <sz val="10"/>
        <rFont val="Arial Cyr"/>
        <family val="2"/>
      </rPr>
      <t>INKL. TILBAKEFØRT KVOTE</t>
    </r>
  </si>
  <si>
    <r>
      <t xml:space="preserve">I PARTENS ØKONOMISKE SONE </t>
    </r>
    <r>
      <rPr>
        <b/>
        <vertAlign val="superscript"/>
        <sz val="9"/>
        <rFont val="Arial Cyr"/>
        <family val="0"/>
      </rPr>
      <t>2)</t>
    </r>
  </si>
  <si>
    <r>
      <t xml:space="preserve">PARTENS NASJONALE KVOTE </t>
    </r>
    <r>
      <rPr>
        <b/>
        <vertAlign val="superscript"/>
        <sz val="9"/>
        <rFont val="Arial Cyr"/>
        <family val="0"/>
      </rPr>
      <t>1)</t>
    </r>
  </si>
  <si>
    <t>TREDJELANDS FISKEADGANG OVERFØRT FRA RØS TIL NØS</t>
  </si>
  <si>
    <t>2) Den norske part rapporterer fiske av tredjeland som foregår i NØS på kvote tildelt av Russland.</t>
  </si>
  <si>
    <t>SPANIA</t>
  </si>
  <si>
    <t>NEDERLAND</t>
  </si>
  <si>
    <t>3) I tillegg kan 5.000 tonn lodde for hver part disponeres til forsknings- og forvaltningsformål.</t>
  </si>
  <si>
    <t>OVERSIKT OVER SAMLET KVOTE AV TORSK, HYSE, LODDE OG BLÅKVEITE NORD FOR 62 GRADER NORD,</t>
  </si>
  <si>
    <t>OVERSIKT OVER FORDELING AV TOTALKVOTER AV TORSK, HYSE, LODDE OG BLÅKVEITE NORD FOR 62 GRADER NORD,</t>
  </si>
  <si>
    <t>-</t>
  </si>
  <si>
    <r>
      <t>TORSK</t>
    </r>
    <r>
      <rPr>
        <b/>
        <vertAlign val="superscript"/>
        <sz val="10"/>
        <rFont val="Times New Roman"/>
        <family val="1"/>
      </rPr>
      <t>1)</t>
    </r>
  </si>
  <si>
    <r>
      <t>HYSE</t>
    </r>
    <r>
      <rPr>
        <b/>
        <vertAlign val="superscript"/>
        <sz val="10"/>
        <rFont val="Times New Roman"/>
        <family val="1"/>
      </rPr>
      <t>2)</t>
    </r>
  </si>
  <si>
    <r>
      <t>LODDE</t>
    </r>
    <r>
      <rPr>
        <b/>
        <vertAlign val="superscript"/>
        <sz val="10"/>
        <rFont val="Times New Roman"/>
        <family val="1"/>
      </rPr>
      <t>3)</t>
    </r>
  </si>
  <si>
    <r>
      <t>BLÅKVEITE</t>
    </r>
    <r>
      <rPr>
        <b/>
        <vertAlign val="superscript"/>
        <sz val="10"/>
        <rFont val="Times New Roman"/>
        <family val="1"/>
      </rPr>
      <t>4)</t>
    </r>
  </si>
  <si>
    <t xml:space="preserve">    I tillegg kan 7.000 tonn torsk for hver part disponeres til forsknings- og forvaltningsformål.</t>
  </si>
  <si>
    <t>1) Fangst på nasjonal kvote inkl. salg og kjøp (ref. Tabell IIIa punkt VI).</t>
  </si>
  <si>
    <t>1) Kjøp og salg fra nasjonal kvote. Nasjonal kvote se TABELL I punkt VI og VII.</t>
  </si>
  <si>
    <t>ENGLAND</t>
  </si>
  <si>
    <r>
      <t xml:space="preserve">HERAV TOTAL FANGST I NØS </t>
    </r>
    <r>
      <rPr>
        <b/>
        <vertAlign val="superscript"/>
        <sz val="10"/>
        <rFont val="Arial"/>
        <family val="2"/>
      </rPr>
      <t>2)</t>
    </r>
  </si>
  <si>
    <t>01.01.-31.12.13</t>
  </si>
  <si>
    <t>427 740*</t>
  </si>
  <si>
    <t>85 154**</t>
  </si>
  <si>
    <t>ÅR:                2013</t>
  </si>
  <si>
    <t>PR. DATO:     31.08.2014</t>
  </si>
  <si>
    <t>PERIODE:       01.01.-31.12.13</t>
  </si>
  <si>
    <t>1) Uunngåelig bifangst, 20 % i hver enkelt fangst</t>
  </si>
  <si>
    <t>1) Ref. TABELL I punkt VII og i tillegg 7000 tonn torsk for forsknings- og forvaltningsformål, samt 6571 tonn torsk fra tredjelands kvote.</t>
  </si>
  <si>
    <t>2) Ref. TABELL I punkt VII og i tillegg 4000 tonn hyse for forsknings- og forvaltningsformål, samt 342,8 tonn hyse fra tredjelands kvote.</t>
  </si>
  <si>
    <t>3) Inkl. forskningsfangst av torsk på 168 tonn.</t>
  </si>
  <si>
    <t xml:space="preserve">     Inkl. forskningsfangst av hyse på 52 tonn</t>
  </si>
  <si>
    <t xml:space="preserve">     Inkl. forskningsfangst av lodde 30 tonn.</t>
  </si>
  <si>
    <r>
      <t>ICES</t>
    </r>
    <r>
      <rPr>
        <b/>
        <sz val="10"/>
        <rFont val="Arial"/>
        <family val="2"/>
      </rPr>
      <t>I og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II</t>
    </r>
  </si>
  <si>
    <t>3 768*</t>
  </si>
  <si>
    <t>5) Med forskningfangst menes totalfangst av dette landet under forskning på levende marine ressurser, overvåkning av disse bestandene og innsamling av data for forvaltningsbeslutninger.</t>
  </si>
  <si>
    <t xml:space="preserve">               ÅR:             2013</t>
  </si>
  <si>
    <t xml:space="preserve">               PR. DATO:  31.08.2014</t>
  </si>
  <si>
    <t xml:space="preserve">               PERIODE:   01.01.-31.12.13</t>
  </si>
  <si>
    <t>ÅR:                 2013</t>
  </si>
  <si>
    <t>PR. DATO:      15.09.2014</t>
  </si>
  <si>
    <t>4) I tillegg kan 750 tonn blåkveite for hver part disponeres til forsknings- og forvaltningsformål.</t>
  </si>
  <si>
    <t>8) Vokse dyr. Fangst i Østisen.</t>
  </si>
  <si>
    <t>IIb</t>
  </si>
  <si>
    <t>01.01-31.12.13</t>
  </si>
  <si>
    <t>Vedlegg 13B</t>
  </si>
  <si>
    <t>* I tillegg ble den ubenyttede andelen på  6571 tonn torsk fra tredjelands kvote tilbakeført til den nasjonale kvoten.</t>
  </si>
  <si>
    <t>** I tillegg ble den ubenyttede andelen på 342,8 tonn hyse fra tredjelands kvote tilbakeført til den nasjonale kvoten.</t>
  </si>
  <si>
    <t>2) Inntil 6 500 tonn i direkte fiske og det resterende kvantum som bifangst ved fiske av torsk og hyse, maks 49 % i hver enkelt fangst. Bifangst ved fiske av sild, maks 5% i hver enkelt fangst.</t>
  </si>
  <si>
    <t xml:space="preserve">    Inkl. forskningsfangst av blåkveite på 18 tonn.</t>
  </si>
  <si>
    <t xml:space="preserve">      * Inkl. fangst på 2 720 tonn i Smutthavet med pelagisk trål.</t>
  </si>
  <si>
    <t>PERIODE:        01.01. - 31.12.2013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</si>
</sst>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vertAlign val="superscript"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9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9">
    <xf numFmtId="0" fontId="0" fillId="0" borderId="0" xfId="0" applyAlignment="1">
      <alignment/>
    </xf>
    <xf numFmtId="0" fontId="2" fillId="0" borderId="10" xfId="65" applyFont="1" applyBorder="1">
      <alignment/>
      <protection/>
    </xf>
    <xf numFmtId="0" fontId="2" fillId="0" borderId="11" xfId="65" applyFont="1" applyBorder="1">
      <alignment/>
      <protection/>
    </xf>
    <xf numFmtId="0" fontId="2" fillId="0" borderId="12" xfId="65" applyFont="1" applyBorder="1">
      <alignment/>
      <protection/>
    </xf>
    <xf numFmtId="0" fontId="1" fillId="0" borderId="0" xfId="65">
      <alignment/>
      <protection/>
    </xf>
    <xf numFmtId="0" fontId="2" fillId="0" borderId="13" xfId="65" applyFont="1" applyBorder="1">
      <alignment/>
      <protection/>
    </xf>
    <xf numFmtId="0" fontId="2" fillId="0" borderId="0" xfId="65" applyFont="1" applyBorder="1">
      <alignment/>
      <protection/>
    </xf>
    <xf numFmtId="0" fontId="2" fillId="0" borderId="14" xfId="65" applyFont="1" applyBorder="1">
      <alignment/>
      <protection/>
    </xf>
    <xf numFmtId="0" fontId="2" fillId="0" borderId="0" xfId="65" applyFont="1" applyBorder="1" applyAlignment="1">
      <alignment horizontal="left"/>
      <protection/>
    </xf>
    <xf numFmtId="14" fontId="2" fillId="0" borderId="0" xfId="65" applyNumberFormat="1" applyFont="1" applyBorder="1" applyAlignment="1">
      <alignment horizontal="left"/>
      <protection/>
    </xf>
    <xf numFmtId="0" fontId="2" fillId="0" borderId="15" xfId="65" applyFont="1" applyBorder="1">
      <alignment/>
      <protection/>
    </xf>
    <xf numFmtId="0" fontId="2" fillId="0" borderId="16" xfId="65" applyFont="1" applyBorder="1">
      <alignment/>
      <protection/>
    </xf>
    <xf numFmtId="0" fontId="2" fillId="0" borderId="17" xfId="65" applyFont="1" applyBorder="1">
      <alignment/>
      <protection/>
    </xf>
    <xf numFmtId="0" fontId="2" fillId="0" borderId="18" xfId="65" applyFont="1" applyBorder="1" applyAlignment="1">
      <alignment horizontal="center" vertical="top"/>
      <protection/>
    </xf>
    <xf numFmtId="0" fontId="2" fillId="0" borderId="19" xfId="65" applyFont="1" applyBorder="1" applyAlignment="1">
      <alignment horizontal="center" vertical="top"/>
      <protection/>
    </xf>
    <xf numFmtId="0" fontId="3" fillId="0" borderId="20" xfId="65" applyFont="1" applyBorder="1" applyAlignment="1">
      <alignment horizontal="center"/>
      <protection/>
    </xf>
    <xf numFmtId="0" fontId="4" fillId="0" borderId="0" xfId="65" applyFont="1">
      <alignment/>
      <protection/>
    </xf>
    <xf numFmtId="0" fontId="1" fillId="0" borderId="15" xfId="65" applyBorder="1" applyAlignment="1">
      <alignment horizontal="center" vertical="top"/>
      <protection/>
    </xf>
    <xf numFmtId="0" fontId="1" fillId="0" borderId="17" xfId="65" applyBorder="1" applyAlignment="1">
      <alignment horizontal="center" vertical="top"/>
      <protection/>
    </xf>
    <xf numFmtId="0" fontId="1" fillId="0" borderId="19" xfId="65" applyBorder="1">
      <alignment/>
      <protection/>
    </xf>
    <xf numFmtId="0" fontId="2" fillId="0" borderId="20" xfId="65" applyFont="1" applyBorder="1" applyAlignment="1">
      <alignment horizontal="center"/>
      <protection/>
    </xf>
    <xf numFmtId="0" fontId="2" fillId="0" borderId="20" xfId="65" applyFont="1" applyBorder="1">
      <alignment/>
      <protection/>
    </xf>
    <xf numFmtId="0" fontId="2" fillId="0" borderId="21" xfId="65" applyFont="1" applyBorder="1">
      <alignment/>
      <protection/>
    </xf>
    <xf numFmtId="3" fontId="2" fillId="0" borderId="22" xfId="65" applyNumberFormat="1" applyFont="1" applyBorder="1">
      <alignment/>
      <protection/>
    </xf>
    <xf numFmtId="0" fontId="2" fillId="0" borderId="22" xfId="65" applyFont="1" applyBorder="1">
      <alignment/>
      <protection/>
    </xf>
    <xf numFmtId="0" fontId="2" fillId="0" borderId="23" xfId="65" applyFont="1" applyBorder="1">
      <alignment/>
      <protection/>
    </xf>
    <xf numFmtId="0" fontId="2" fillId="0" borderId="24" xfId="65" applyFont="1" applyBorder="1">
      <alignment/>
      <protection/>
    </xf>
    <xf numFmtId="3" fontId="2" fillId="0" borderId="25" xfId="65" applyNumberFormat="1" applyFont="1" applyBorder="1">
      <alignment/>
      <protection/>
    </xf>
    <xf numFmtId="0" fontId="2" fillId="0" borderId="25" xfId="65" applyFont="1" applyBorder="1">
      <alignment/>
      <protection/>
    </xf>
    <xf numFmtId="0" fontId="2" fillId="0" borderId="26" xfId="65" applyFont="1" applyBorder="1">
      <alignment/>
      <protection/>
    </xf>
    <xf numFmtId="0" fontId="4" fillId="0" borderId="25" xfId="65" applyFont="1" applyBorder="1">
      <alignment/>
      <protection/>
    </xf>
    <xf numFmtId="0" fontId="2" fillId="0" borderId="27" xfId="65" applyFont="1" applyBorder="1">
      <alignment/>
      <protection/>
    </xf>
    <xf numFmtId="0" fontId="4" fillId="0" borderId="28" xfId="65" applyFont="1" applyBorder="1">
      <alignment/>
      <protection/>
    </xf>
    <xf numFmtId="0" fontId="2" fillId="0" borderId="29" xfId="65" applyFont="1" applyBorder="1">
      <alignment/>
      <protection/>
    </xf>
    <xf numFmtId="3" fontId="2" fillId="0" borderId="30" xfId="65" applyNumberFormat="1" applyFont="1" applyBorder="1">
      <alignment/>
      <protection/>
    </xf>
    <xf numFmtId="0" fontId="4" fillId="0" borderId="30" xfId="65" applyFont="1" applyBorder="1">
      <alignment/>
      <protection/>
    </xf>
    <xf numFmtId="0" fontId="2" fillId="0" borderId="31" xfId="65" applyFont="1" applyBorder="1">
      <alignment/>
      <protection/>
    </xf>
    <xf numFmtId="0" fontId="4" fillId="0" borderId="32" xfId="65" applyFont="1" applyBorder="1">
      <alignment/>
      <protection/>
    </xf>
    <xf numFmtId="0" fontId="2" fillId="0" borderId="30" xfId="65" applyFont="1" applyBorder="1">
      <alignment/>
      <protection/>
    </xf>
    <xf numFmtId="0" fontId="4" fillId="0" borderId="32" xfId="65" applyFont="1" applyBorder="1" applyAlignment="1">
      <alignment wrapText="1"/>
      <protection/>
    </xf>
    <xf numFmtId="0" fontId="2" fillId="0" borderId="33" xfId="65" applyFont="1" applyBorder="1">
      <alignment/>
      <protection/>
    </xf>
    <xf numFmtId="3" fontId="2" fillId="0" borderId="34" xfId="65" applyNumberFormat="1" applyFont="1" applyBorder="1">
      <alignment/>
      <protection/>
    </xf>
    <xf numFmtId="0" fontId="4" fillId="0" borderId="34" xfId="65" applyFont="1" applyBorder="1">
      <alignment/>
      <protection/>
    </xf>
    <xf numFmtId="0" fontId="4" fillId="0" borderId="26" xfId="65" applyFont="1" applyBorder="1">
      <alignment/>
      <protection/>
    </xf>
    <xf numFmtId="0" fontId="2" fillId="0" borderId="0" xfId="65" applyFont="1" applyAlignment="1">
      <alignment horizontal="left"/>
      <protection/>
    </xf>
    <xf numFmtId="0" fontId="1" fillId="0" borderId="34" xfId="65" applyFont="1" applyBorder="1">
      <alignment/>
      <protection/>
    </xf>
    <xf numFmtId="3" fontId="2" fillId="0" borderId="27" xfId="65" applyNumberFormat="1" applyFont="1" applyBorder="1">
      <alignment/>
      <protection/>
    </xf>
    <xf numFmtId="3" fontId="2" fillId="0" borderId="35" xfId="65" applyNumberFormat="1" applyFont="1" applyBorder="1">
      <alignment/>
      <protection/>
    </xf>
    <xf numFmtId="0" fontId="4" fillId="0" borderId="36" xfId="65" applyFont="1" applyBorder="1">
      <alignment/>
      <protection/>
    </xf>
    <xf numFmtId="0" fontId="2" fillId="0" borderId="37" xfId="65" applyFont="1" applyBorder="1">
      <alignment/>
      <protection/>
    </xf>
    <xf numFmtId="3" fontId="2" fillId="0" borderId="38" xfId="65" applyNumberFormat="1" applyFont="1" applyBorder="1">
      <alignment/>
      <protection/>
    </xf>
    <xf numFmtId="0" fontId="3" fillId="0" borderId="39" xfId="65" applyFont="1" applyBorder="1">
      <alignment/>
      <protection/>
    </xf>
    <xf numFmtId="3" fontId="2" fillId="0" borderId="16" xfId="65" applyNumberFormat="1" applyFont="1" applyBorder="1">
      <alignment/>
      <protection/>
    </xf>
    <xf numFmtId="0" fontId="1" fillId="0" borderId="39" xfId="65" applyFont="1" applyBorder="1">
      <alignment/>
      <protection/>
    </xf>
    <xf numFmtId="0" fontId="4" fillId="0" borderId="17" xfId="65" applyFont="1" applyBorder="1">
      <alignment/>
      <protection/>
    </xf>
    <xf numFmtId="3" fontId="2" fillId="0" borderId="20" xfId="65" applyNumberFormat="1" applyFont="1" applyBorder="1">
      <alignment/>
      <protection/>
    </xf>
    <xf numFmtId="0" fontId="2" fillId="0" borderId="20" xfId="65" applyNumberFormat="1" applyFont="1" applyBorder="1" applyAlignment="1">
      <alignment horizontal="right"/>
      <protection/>
    </xf>
    <xf numFmtId="0" fontId="4" fillId="0" borderId="40" xfId="65" applyFont="1" applyBorder="1">
      <alignment/>
      <protection/>
    </xf>
    <xf numFmtId="0" fontId="4" fillId="0" borderId="20" xfId="65" applyFont="1" applyBorder="1">
      <alignment/>
      <protection/>
    </xf>
    <xf numFmtId="0" fontId="2" fillId="0" borderId="15" xfId="65" applyFont="1" applyBorder="1" applyAlignment="1">
      <alignment/>
      <protection/>
    </xf>
    <xf numFmtId="0" fontId="2" fillId="0" borderId="16" xfId="65" applyFont="1" applyBorder="1" applyAlignment="1">
      <alignment/>
      <protection/>
    </xf>
    <xf numFmtId="0" fontId="1" fillId="0" borderId="18" xfId="65" applyBorder="1">
      <alignment/>
      <protection/>
    </xf>
    <xf numFmtId="0" fontId="2" fillId="0" borderId="18" xfId="65" applyFont="1" applyBorder="1" applyAlignment="1">
      <alignment horizontal="center"/>
      <protection/>
    </xf>
    <xf numFmtId="0" fontId="2" fillId="0" borderId="41" xfId="65" applyFont="1" applyBorder="1" applyAlignment="1">
      <alignment horizontal="center"/>
      <protection/>
    </xf>
    <xf numFmtId="0" fontId="1" fillId="0" borderId="41" xfId="65" applyBorder="1">
      <alignment/>
      <protection/>
    </xf>
    <xf numFmtId="0" fontId="2" fillId="0" borderId="19" xfId="65" applyFont="1" applyBorder="1" applyAlignment="1">
      <alignment horizontal="center"/>
      <protection/>
    </xf>
    <xf numFmtId="0" fontId="3" fillId="0" borderId="20" xfId="65" applyFont="1" applyBorder="1" applyAlignment="1">
      <alignment horizontal="center" vertical="justify"/>
      <protection/>
    </xf>
    <xf numFmtId="0" fontId="1" fillId="0" borderId="18" xfId="65" applyBorder="1" applyAlignment="1">
      <alignment horizontal="center"/>
      <protection/>
    </xf>
    <xf numFmtId="0" fontId="1" fillId="0" borderId="41" xfId="65" applyBorder="1" applyAlignment="1">
      <alignment horizontal="center"/>
      <protection/>
    </xf>
    <xf numFmtId="0" fontId="3" fillId="0" borderId="41" xfId="65" applyFont="1" applyBorder="1" applyAlignment="1">
      <alignment horizontal="center" vertical="justify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justify"/>
      <protection/>
    </xf>
    <xf numFmtId="0" fontId="3" fillId="0" borderId="19" xfId="65" applyFont="1" applyBorder="1" applyAlignment="1">
      <alignment horizontal="center" vertical="center"/>
      <protection/>
    </xf>
    <xf numFmtId="0" fontId="1" fillId="0" borderId="19" xfId="65" applyBorder="1" applyAlignment="1">
      <alignment horizontal="center"/>
      <protection/>
    </xf>
    <xf numFmtId="3" fontId="2" fillId="0" borderId="23" xfId="65" applyNumberFormat="1" applyFont="1" applyBorder="1">
      <alignment/>
      <protection/>
    </xf>
    <xf numFmtId="0" fontId="2" fillId="0" borderId="41" xfId="65" applyFont="1" applyBorder="1" applyAlignment="1">
      <alignment horizontal="center" vertical="top"/>
      <protection/>
    </xf>
    <xf numFmtId="0" fontId="2" fillId="0" borderId="42" xfId="65" applyFont="1" applyBorder="1">
      <alignment/>
      <protection/>
    </xf>
    <xf numFmtId="3" fontId="2" fillId="0" borderId="43" xfId="65" applyNumberFormat="1" applyFont="1" applyBorder="1">
      <alignment/>
      <protection/>
    </xf>
    <xf numFmtId="3" fontId="2" fillId="0" borderId="44" xfId="65" applyNumberFormat="1" applyFont="1" applyBorder="1">
      <alignment/>
      <protection/>
    </xf>
    <xf numFmtId="0" fontId="1" fillId="0" borderId="20" xfId="65" applyBorder="1">
      <alignment/>
      <protection/>
    </xf>
    <xf numFmtId="0" fontId="9" fillId="0" borderId="0" xfId="63" applyNumberFormat="1" applyFont="1" applyFill="1" applyBorder="1" applyAlignment="1" applyProtection="1">
      <alignment vertical="top"/>
      <protection/>
    </xf>
    <xf numFmtId="0" fontId="12" fillId="0" borderId="0" xfId="63" applyNumberFormat="1" applyFont="1" applyFill="1" applyBorder="1" applyAlignment="1" applyProtection="1">
      <alignment vertical="top"/>
      <protection/>
    </xf>
    <xf numFmtId="0" fontId="10" fillId="0" borderId="10" xfId="63" applyNumberFormat="1" applyFont="1" applyFill="1" applyBorder="1" applyAlignment="1" applyProtection="1">
      <alignment horizontal="left" vertical="top" wrapText="1"/>
      <protection/>
    </xf>
    <xf numFmtId="0" fontId="10" fillId="0" borderId="13" xfId="63" applyNumberFormat="1" applyFont="1" applyFill="1" applyBorder="1" applyAlignment="1" applyProtection="1">
      <alignment horizontal="left" vertical="top" wrapText="1"/>
      <protection/>
    </xf>
    <xf numFmtId="0" fontId="10" fillId="0" borderId="15" xfId="63" applyNumberFormat="1" applyFont="1" applyFill="1" applyBorder="1" applyAlignment="1" applyProtection="1">
      <alignment horizontal="left" vertical="top" wrapText="1"/>
      <protection/>
    </xf>
    <xf numFmtId="0" fontId="10" fillId="0" borderId="41" xfId="63" applyNumberFormat="1" applyFont="1" applyFill="1" applyBorder="1" applyAlignment="1" applyProtection="1">
      <alignment horizontal="center" vertical="center" wrapText="1"/>
      <protection/>
    </xf>
    <xf numFmtId="0" fontId="9" fillId="0" borderId="29" xfId="63" applyNumberFormat="1" applyFont="1" applyFill="1" applyBorder="1" applyAlignment="1" applyProtection="1">
      <alignment horizontal="left" vertical="top"/>
      <protection/>
    </xf>
    <xf numFmtId="0" fontId="9" fillId="0" borderId="30" xfId="63" applyNumberFormat="1" applyFont="1" applyFill="1" applyBorder="1" applyAlignment="1" applyProtection="1">
      <alignment horizontal="left" vertical="top"/>
      <protection/>
    </xf>
    <xf numFmtId="0" fontId="9" fillId="0" borderId="31" xfId="63" applyNumberFormat="1" applyFont="1" applyFill="1" applyBorder="1" applyAlignment="1" applyProtection="1">
      <alignment horizontal="left" vertical="top"/>
      <protection/>
    </xf>
    <xf numFmtId="0" fontId="9" fillId="0" borderId="45" xfId="63" applyNumberFormat="1" applyFont="1" applyFill="1" applyBorder="1" applyAlignment="1" applyProtection="1">
      <alignment horizontal="left" vertical="top"/>
      <protection/>
    </xf>
    <xf numFmtId="0" fontId="9" fillId="0" borderId="46" xfId="63" applyNumberFormat="1" applyFont="1" applyFill="1" applyBorder="1" applyAlignment="1" applyProtection="1">
      <alignment horizontal="left" vertical="top"/>
      <protection/>
    </xf>
    <xf numFmtId="0" fontId="10" fillId="0" borderId="47" xfId="63" applyNumberFormat="1" applyFont="1" applyFill="1" applyBorder="1" applyAlignment="1" applyProtection="1">
      <alignment horizontal="left" indent="2"/>
      <protection/>
    </xf>
    <xf numFmtId="0" fontId="10" fillId="0" borderId="40" xfId="63" applyNumberFormat="1" applyFont="1" applyFill="1" applyBorder="1" applyAlignment="1" applyProtection="1">
      <alignment horizontal="left" indent="2"/>
      <protection/>
    </xf>
    <xf numFmtId="0" fontId="9" fillId="0" borderId="20" xfId="63" applyNumberFormat="1" applyFont="1" applyFill="1" applyBorder="1" applyAlignment="1" applyProtection="1">
      <alignment horizontal="left" vertical="top"/>
      <protection/>
    </xf>
    <xf numFmtId="0" fontId="10" fillId="0" borderId="20" xfId="63" applyNumberFormat="1" applyFont="1" applyFill="1" applyBorder="1" applyAlignment="1" applyProtection="1">
      <alignment horizontal="center" wrapText="1"/>
      <protection/>
    </xf>
    <xf numFmtId="0" fontId="10" fillId="0" borderId="18" xfId="63" applyNumberFormat="1" applyFont="1" applyFill="1" applyBorder="1" applyAlignment="1" applyProtection="1">
      <alignment vertical="top" wrapText="1"/>
      <protection/>
    </xf>
    <xf numFmtId="0" fontId="1" fillId="0" borderId="0" xfId="64">
      <alignment/>
      <protection/>
    </xf>
    <xf numFmtId="173" fontId="1" fillId="0" borderId="0" xfId="64" applyNumberFormat="1">
      <alignment/>
      <protection/>
    </xf>
    <xf numFmtId="3" fontId="1" fillId="0" borderId="0" xfId="64" applyNumberFormat="1" applyBorder="1">
      <alignment/>
      <protection/>
    </xf>
    <xf numFmtId="3" fontId="2" fillId="0" borderId="48" xfId="64" applyNumberFormat="1" applyFont="1" applyBorder="1">
      <alignment/>
      <protection/>
    </xf>
    <xf numFmtId="0" fontId="2" fillId="0" borderId="49" xfId="64" applyFont="1" applyBorder="1" applyAlignment="1">
      <alignment horizontal="left"/>
      <protection/>
    </xf>
    <xf numFmtId="3" fontId="2" fillId="0" borderId="50" xfId="64" applyNumberFormat="1" applyFont="1" applyBorder="1">
      <alignment/>
      <protection/>
    </xf>
    <xf numFmtId="3" fontId="2" fillId="0" borderId="51" xfId="64" applyNumberFormat="1" applyFont="1" applyBorder="1">
      <alignment/>
      <protection/>
    </xf>
    <xf numFmtId="3" fontId="2" fillId="0" borderId="52" xfId="64" applyNumberFormat="1" applyFont="1" applyBorder="1">
      <alignment/>
      <protection/>
    </xf>
    <xf numFmtId="0" fontId="2" fillId="0" borderId="53" xfId="64" applyFont="1" applyBorder="1" applyAlignment="1">
      <alignment horizontal="left"/>
      <protection/>
    </xf>
    <xf numFmtId="3" fontId="2" fillId="0" borderId="51" xfId="64" applyNumberFormat="1" applyFont="1" applyBorder="1" applyAlignment="1">
      <alignment horizontal="right"/>
      <protection/>
    </xf>
    <xf numFmtId="3" fontId="2" fillId="0" borderId="52" xfId="64" applyNumberFormat="1" applyFont="1" applyBorder="1" applyAlignment="1">
      <alignment horizontal="right"/>
      <protection/>
    </xf>
    <xf numFmtId="3" fontId="2" fillId="0" borderId="54" xfId="64" applyNumberFormat="1" applyFont="1" applyBorder="1" applyAlignment="1">
      <alignment horizontal="right"/>
      <protection/>
    </xf>
    <xf numFmtId="3" fontId="2" fillId="0" borderId="45" xfId="64" applyNumberFormat="1" applyFont="1" applyBorder="1" applyAlignment="1">
      <alignment horizontal="right"/>
      <protection/>
    </xf>
    <xf numFmtId="3" fontId="2" fillId="0" borderId="45" xfId="64" applyNumberFormat="1" applyFont="1" applyBorder="1">
      <alignment/>
      <protection/>
    </xf>
    <xf numFmtId="0" fontId="2" fillId="0" borderId="55" xfId="64" applyFont="1" applyBorder="1" applyAlignment="1">
      <alignment horizontal="left"/>
      <protection/>
    </xf>
    <xf numFmtId="0" fontId="1" fillId="0" borderId="19" xfId="64" applyBorder="1" applyAlignment="1">
      <alignment horizontal="center" vertical="center"/>
      <protection/>
    </xf>
    <xf numFmtId="0" fontId="2" fillId="0" borderId="19" xfId="64" applyFont="1" applyBorder="1" applyAlignment="1">
      <alignment horizontal="center"/>
      <protection/>
    </xf>
    <xf numFmtId="0" fontId="1" fillId="0" borderId="19" xfId="64" applyBorder="1">
      <alignment/>
      <protection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41" xfId="64" applyFont="1" applyBorder="1" applyAlignment="1">
      <alignment horizontal="center" vertical="justify"/>
      <protection/>
    </xf>
    <xf numFmtId="0" fontId="2" fillId="0" borderId="0" xfId="64" applyFont="1" applyBorder="1" applyAlignment="1">
      <alignment horizontal="center" vertical="justify"/>
      <protection/>
    </xf>
    <xf numFmtId="0" fontId="2" fillId="0" borderId="41" xfId="64" applyFont="1" applyBorder="1" applyAlignment="1">
      <alignment horizontal="center" vertical="center"/>
      <protection/>
    </xf>
    <xf numFmtId="0" fontId="2" fillId="0" borderId="41" xfId="64" applyFont="1" applyBorder="1" applyAlignment="1">
      <alignment horizontal="center"/>
      <protection/>
    </xf>
    <xf numFmtId="0" fontId="2" fillId="0" borderId="0" xfId="64" applyFont="1" applyBorder="1" applyAlignment="1">
      <alignment horizontal="center" vertical="justify"/>
      <protection/>
    </xf>
    <xf numFmtId="0" fontId="2" fillId="0" borderId="0" xfId="64" applyFont="1" applyBorder="1" applyAlignment="1">
      <alignment horizontal="center"/>
      <protection/>
    </xf>
    <xf numFmtId="0" fontId="2" fillId="0" borderId="18" xfId="64" applyFont="1" applyBorder="1" applyAlignment="1">
      <alignment horizontal="center"/>
      <protection/>
    </xf>
    <xf numFmtId="0" fontId="1" fillId="0" borderId="41" xfId="64" applyBorder="1">
      <alignment/>
      <protection/>
    </xf>
    <xf numFmtId="0" fontId="1" fillId="0" borderId="18" xfId="64" applyBorder="1">
      <alignment/>
      <protection/>
    </xf>
    <xf numFmtId="0" fontId="1" fillId="0" borderId="16" xfId="64" applyBorder="1">
      <alignment/>
      <protection/>
    </xf>
    <xf numFmtId="0" fontId="2" fillId="0" borderId="0" xfId="64" applyFont="1" applyBorder="1" applyAlignment="1">
      <alignment/>
      <protection/>
    </xf>
    <xf numFmtId="0" fontId="2" fillId="0" borderId="13" xfId="64" applyFont="1" applyBorder="1" applyAlignment="1">
      <alignment/>
      <protection/>
    </xf>
    <xf numFmtId="173" fontId="2" fillId="0" borderId="0" xfId="64" applyNumberFormat="1" applyFont="1">
      <alignment/>
      <protection/>
    </xf>
    <xf numFmtId="3" fontId="1" fillId="0" borderId="0" xfId="65" applyNumberFormat="1" applyBorder="1" applyAlignment="1">
      <alignment horizontal="right"/>
      <protection/>
    </xf>
    <xf numFmtId="0" fontId="4" fillId="0" borderId="26" xfId="65" applyFont="1" applyBorder="1" applyAlignment="1">
      <alignment wrapText="1"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left"/>
      <protection/>
    </xf>
    <xf numFmtId="0" fontId="7" fillId="0" borderId="0" xfId="65" applyFont="1" applyAlignment="1">
      <alignment horizontal="left"/>
      <protection/>
    </xf>
    <xf numFmtId="0" fontId="7" fillId="0" borderId="0" xfId="65" applyFont="1">
      <alignment/>
      <protection/>
    </xf>
    <xf numFmtId="0" fontId="10" fillId="0" borderId="0" xfId="63" applyNumberFormat="1" applyFont="1" applyFill="1" applyBorder="1" applyAlignment="1" applyProtection="1">
      <alignment horizontal="left" vertical="top" wrapText="1"/>
      <protection/>
    </xf>
    <xf numFmtId="0" fontId="10" fillId="0" borderId="14" xfId="63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65" applyFont="1" applyAlignment="1">
      <alignment horizontal="center"/>
      <protection/>
    </xf>
    <xf numFmtId="3" fontId="14" fillId="0" borderId="56" xfId="0" applyNumberFormat="1" applyFont="1" applyBorder="1" applyAlignment="1">
      <alignment horizontal="right" wrapText="1"/>
    </xf>
    <xf numFmtId="0" fontId="14" fillId="0" borderId="56" xfId="0" applyFont="1" applyBorder="1" applyAlignment="1">
      <alignment horizontal="right" wrapText="1"/>
    </xf>
    <xf numFmtId="3" fontId="14" fillId="0" borderId="57" xfId="0" applyNumberFormat="1" applyFont="1" applyBorder="1" applyAlignment="1">
      <alignment horizontal="right" wrapText="1"/>
    </xf>
    <xf numFmtId="0" fontId="14" fillId="0" borderId="57" xfId="0" applyFont="1" applyBorder="1" applyAlignment="1">
      <alignment horizontal="right" wrapText="1"/>
    </xf>
    <xf numFmtId="0" fontId="14" fillId="0" borderId="57" xfId="0" applyFont="1" applyBorder="1" applyAlignment="1">
      <alignment wrapText="1"/>
    </xf>
    <xf numFmtId="0" fontId="14" fillId="0" borderId="57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0" fillId="0" borderId="20" xfId="63" applyNumberFormat="1" applyFont="1" applyFill="1" applyBorder="1" applyAlignment="1" applyProtection="1">
      <alignment horizontal="left" vertical="top"/>
      <protection/>
    </xf>
    <xf numFmtId="0" fontId="1" fillId="0" borderId="0" xfId="65" applyFont="1">
      <alignment/>
      <protection/>
    </xf>
    <xf numFmtId="0" fontId="1" fillId="0" borderId="0" xfId="65" applyFont="1">
      <alignment/>
      <protection/>
    </xf>
    <xf numFmtId="0" fontId="2" fillId="0" borderId="10" xfId="64" applyFont="1" applyBorder="1" applyAlignment="1">
      <alignment horizontal="left"/>
      <protection/>
    </xf>
    <xf numFmtId="0" fontId="2" fillId="0" borderId="11" xfId="64" applyFont="1" applyBorder="1" applyAlignment="1">
      <alignment horizontal="left"/>
      <protection/>
    </xf>
    <xf numFmtId="0" fontId="2" fillId="0" borderId="13" xfId="64" applyFont="1" applyBorder="1" applyAlignment="1">
      <alignment horizontal="left"/>
      <protection/>
    </xf>
    <xf numFmtId="0" fontId="2" fillId="0" borderId="0" xfId="64" applyFont="1" applyBorder="1" applyAlignment="1">
      <alignment horizontal="left"/>
      <protection/>
    </xf>
    <xf numFmtId="0" fontId="2" fillId="0" borderId="10" xfId="64" applyFont="1" applyBorder="1" applyAlignment="1">
      <alignment horizontal="center"/>
      <protection/>
    </xf>
    <xf numFmtId="0" fontId="2" fillId="0" borderId="11" xfId="64" applyFont="1" applyBorder="1" applyAlignment="1">
      <alignment horizontal="center"/>
      <protection/>
    </xf>
    <xf numFmtId="0" fontId="2" fillId="0" borderId="12" xfId="64" applyFont="1" applyBorder="1" applyAlignment="1">
      <alignment horizontal="center"/>
      <protection/>
    </xf>
    <xf numFmtId="0" fontId="2" fillId="0" borderId="15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28" xfId="65" applyFont="1" applyBorder="1">
      <alignment/>
      <protection/>
    </xf>
    <xf numFmtId="0" fontId="2" fillId="0" borderId="0" xfId="65" applyFont="1" applyBorder="1" applyAlignment="1">
      <alignment horizontal="center"/>
      <protection/>
    </xf>
    <xf numFmtId="3" fontId="2" fillId="0" borderId="0" xfId="65" applyNumberFormat="1" applyFont="1" applyBorder="1">
      <alignment/>
      <protection/>
    </xf>
    <xf numFmtId="3" fontId="2" fillId="0" borderId="0" xfId="65" applyNumberFormat="1" applyFont="1" applyBorder="1" applyAlignment="1">
      <alignment horizontal="right"/>
      <protection/>
    </xf>
    <xf numFmtId="0" fontId="2" fillId="0" borderId="0" xfId="64" applyFont="1" applyBorder="1" applyAlignment="1">
      <alignment horizontal="center" vertical="center"/>
      <protection/>
    </xf>
    <xf numFmtId="0" fontId="1" fillId="0" borderId="0" xfId="64" applyBorder="1" applyAlignment="1">
      <alignment horizontal="center" vertical="center"/>
      <protection/>
    </xf>
    <xf numFmtId="0" fontId="13" fillId="0" borderId="0" xfId="65" applyFont="1">
      <alignment/>
      <protection/>
    </xf>
    <xf numFmtId="0" fontId="21" fillId="0" borderId="0" xfId="65" applyFont="1">
      <alignment/>
      <protection/>
    </xf>
    <xf numFmtId="0" fontId="13" fillId="0" borderId="10" xfId="65" applyFont="1" applyBorder="1">
      <alignment/>
      <protection/>
    </xf>
    <xf numFmtId="0" fontId="13" fillId="0" borderId="11" xfId="65" applyFont="1" applyBorder="1">
      <alignment/>
      <protection/>
    </xf>
    <xf numFmtId="0" fontId="13" fillId="0" borderId="12" xfId="65" applyFont="1" applyBorder="1">
      <alignment/>
      <protection/>
    </xf>
    <xf numFmtId="0" fontId="13" fillId="0" borderId="13" xfId="65" applyFont="1" applyBorder="1">
      <alignment/>
      <protection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 horizontal="centerContinuous"/>
    </xf>
    <xf numFmtId="0" fontId="13" fillId="0" borderId="0" xfId="65" applyFont="1" applyBorder="1">
      <alignment/>
      <protection/>
    </xf>
    <xf numFmtId="0" fontId="13" fillId="0" borderId="14" xfId="65" applyFont="1" applyBorder="1">
      <alignment/>
      <protection/>
    </xf>
    <xf numFmtId="0" fontId="13" fillId="0" borderId="13" xfId="65" applyFont="1" applyBorder="1" applyAlignment="1">
      <alignment/>
      <protection/>
    </xf>
    <xf numFmtId="0" fontId="13" fillId="0" borderId="0" xfId="65" applyFont="1" applyBorder="1" applyAlignment="1">
      <alignment/>
      <protection/>
    </xf>
    <xf numFmtId="0" fontId="13" fillId="0" borderId="0" xfId="65" applyFont="1" applyBorder="1" applyAlignment="1">
      <alignment horizontal="left"/>
      <protection/>
    </xf>
    <xf numFmtId="14" fontId="13" fillId="0" borderId="0" xfId="65" applyNumberFormat="1" applyFont="1" applyBorder="1" applyAlignment="1">
      <alignment horizontal="left"/>
      <protection/>
    </xf>
    <xf numFmtId="0" fontId="13" fillId="0" borderId="15" xfId="65" applyFont="1" applyBorder="1">
      <alignment/>
      <protection/>
    </xf>
    <xf numFmtId="0" fontId="13" fillId="0" borderId="16" xfId="65" applyFont="1" applyBorder="1">
      <alignment/>
      <protection/>
    </xf>
    <xf numFmtId="0" fontId="13" fillId="0" borderId="17" xfId="65" applyFont="1" applyBorder="1">
      <alignment/>
      <protection/>
    </xf>
    <xf numFmtId="0" fontId="22" fillId="0" borderId="20" xfId="65" applyFont="1" applyBorder="1" applyAlignment="1">
      <alignment horizontal="center"/>
      <protection/>
    </xf>
    <xf numFmtId="0" fontId="13" fillId="0" borderId="20" xfId="65" applyFont="1" applyBorder="1" applyAlignment="1">
      <alignment horizontal="left" vertical="center"/>
      <protection/>
    </xf>
    <xf numFmtId="3" fontId="21" fillId="0" borderId="20" xfId="65" applyNumberFormat="1" applyFont="1" applyBorder="1">
      <alignment/>
      <protection/>
    </xf>
    <xf numFmtId="3" fontId="21" fillId="0" borderId="20" xfId="65" applyNumberFormat="1" applyFont="1" applyBorder="1" applyAlignment="1">
      <alignment horizontal="right"/>
      <protection/>
    </xf>
    <xf numFmtId="3" fontId="21" fillId="0" borderId="20" xfId="65" applyNumberFormat="1" applyFont="1" applyBorder="1" applyAlignment="1">
      <alignment horizontal="center"/>
      <protection/>
    </xf>
    <xf numFmtId="0" fontId="24" fillId="0" borderId="0" xfId="65" applyFont="1">
      <alignment/>
      <protection/>
    </xf>
    <xf numFmtId="3" fontId="21" fillId="0" borderId="0" xfId="65" applyNumberFormat="1" applyFont="1" applyBorder="1">
      <alignment/>
      <protection/>
    </xf>
    <xf numFmtId="3" fontId="21" fillId="0" borderId="0" xfId="65" applyNumberFormat="1" applyFont="1" applyBorder="1" applyAlignment="1">
      <alignment horizontal="right"/>
      <protection/>
    </xf>
    <xf numFmtId="0" fontId="25" fillId="0" borderId="0" xfId="65" applyFont="1">
      <alignment/>
      <protection/>
    </xf>
    <xf numFmtId="0" fontId="8" fillId="0" borderId="0" xfId="65" applyFont="1">
      <alignment/>
      <protection/>
    </xf>
    <xf numFmtId="3" fontId="2" fillId="0" borderId="25" xfId="65" applyNumberFormat="1" applyFont="1" applyBorder="1" applyAlignment="1">
      <alignment horizontal="right"/>
      <protection/>
    </xf>
    <xf numFmtId="0" fontId="2" fillId="0" borderId="18" xfId="64" applyFont="1" applyBorder="1" applyAlignment="1">
      <alignment/>
      <protection/>
    </xf>
    <xf numFmtId="0" fontId="2" fillId="0" borderId="41" xfId="64" applyFont="1" applyBorder="1" applyAlignment="1">
      <alignment/>
      <protection/>
    </xf>
    <xf numFmtId="0" fontId="2" fillId="0" borderId="41" xfId="64" applyFont="1" applyBorder="1" applyAlignment="1">
      <alignment vertical="justify"/>
      <protection/>
    </xf>
    <xf numFmtId="0" fontId="1" fillId="0" borderId="19" xfId="64" applyBorder="1" applyAlignment="1">
      <alignment vertical="center"/>
      <protection/>
    </xf>
    <xf numFmtId="3" fontId="2" fillId="0" borderId="58" xfId="64" applyNumberFormat="1" applyFont="1" applyBorder="1" applyAlignment="1">
      <alignment horizontal="right"/>
      <protection/>
    </xf>
    <xf numFmtId="3" fontId="2" fillId="0" borderId="48" xfId="64" applyNumberFormat="1" applyFont="1" applyBorder="1" applyAlignment="1">
      <alignment horizontal="right"/>
      <protection/>
    </xf>
    <xf numFmtId="3" fontId="2" fillId="0" borderId="20" xfId="64" applyNumberFormat="1" applyFont="1" applyBorder="1" applyAlignment="1">
      <alignment horizontal="right"/>
      <protection/>
    </xf>
    <xf numFmtId="0" fontId="2" fillId="0" borderId="15" xfId="64" applyFont="1" applyBorder="1">
      <alignment/>
      <protection/>
    </xf>
    <xf numFmtId="0" fontId="10" fillId="0" borderId="18" xfId="63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Font="1" applyBorder="1" applyAlignment="1">
      <alignment horizontal="left"/>
      <protection/>
    </xf>
    <xf numFmtId="0" fontId="2" fillId="0" borderId="14" xfId="64" applyFont="1" applyBorder="1" applyAlignment="1">
      <alignment/>
      <protection/>
    </xf>
    <xf numFmtId="0" fontId="2" fillId="0" borderId="14" xfId="64" applyFont="1" applyBorder="1" applyAlignment="1">
      <alignment horizontal="left"/>
      <protection/>
    </xf>
    <xf numFmtId="0" fontId="1" fillId="0" borderId="17" xfId="64" applyBorder="1" applyAlignment="1">
      <alignment/>
      <protection/>
    </xf>
    <xf numFmtId="179" fontId="2" fillId="0" borderId="22" xfId="51" applyNumberFormat="1" applyFont="1" applyBorder="1" applyAlignment="1">
      <alignment/>
    </xf>
    <xf numFmtId="179" fontId="2" fillId="0" borderId="34" xfId="51" applyNumberFormat="1" applyFont="1" applyBorder="1" applyAlignment="1">
      <alignment/>
    </xf>
    <xf numFmtId="179" fontId="2" fillId="0" borderId="43" xfId="51" applyNumberFormat="1" applyFont="1" applyBorder="1" applyAlignment="1">
      <alignment/>
    </xf>
    <xf numFmtId="179" fontId="2" fillId="0" borderId="20" xfId="51" applyNumberFormat="1" applyFont="1" applyBorder="1" applyAlignment="1">
      <alignment/>
    </xf>
    <xf numFmtId="179" fontId="1" fillId="0" borderId="0" xfId="51" applyNumberFormat="1" applyFont="1" applyAlignment="1">
      <alignment/>
    </xf>
    <xf numFmtId="179" fontId="2" fillId="0" borderId="23" xfId="51" applyNumberFormat="1" applyFont="1" applyBorder="1" applyAlignment="1">
      <alignment/>
    </xf>
    <xf numFmtId="179" fontId="2" fillId="0" borderId="26" xfId="51" applyNumberFormat="1" applyFont="1" applyBorder="1" applyAlignment="1">
      <alignment/>
    </xf>
    <xf numFmtId="179" fontId="2" fillId="0" borderId="44" xfId="51" applyNumberFormat="1" applyFont="1" applyBorder="1" applyAlignment="1">
      <alignment/>
    </xf>
    <xf numFmtId="179" fontId="2" fillId="0" borderId="20" xfId="51" applyNumberFormat="1" applyFont="1" applyBorder="1" applyAlignment="1">
      <alignment horizontal="right"/>
    </xf>
    <xf numFmtId="0" fontId="10" fillId="0" borderId="59" xfId="63" applyNumberFormat="1" applyFont="1" applyFill="1" applyBorder="1" applyAlignment="1" applyProtection="1">
      <alignment horizontal="left" indent="2"/>
      <protection/>
    </xf>
    <xf numFmtId="0" fontId="26" fillId="0" borderId="0" xfId="65" applyFont="1" applyAlignment="1">
      <alignment horizontal="right"/>
      <protection/>
    </xf>
    <xf numFmtId="0" fontId="15" fillId="0" borderId="13" xfId="0" applyFont="1" applyBorder="1" applyAlignment="1">
      <alignment horizontal="left" wrapText="1"/>
    </xf>
    <xf numFmtId="3" fontId="14" fillId="0" borderId="60" xfId="0" applyNumberFormat="1" applyFont="1" applyBorder="1" applyAlignment="1">
      <alignment horizontal="right" wrapText="1"/>
    </xf>
    <xf numFmtId="0" fontId="15" fillId="0" borderId="13" xfId="0" applyFont="1" applyBorder="1" applyAlignment="1">
      <alignment wrapText="1"/>
    </xf>
    <xf numFmtId="3" fontId="14" fillId="0" borderId="61" xfId="0" applyNumberFormat="1" applyFont="1" applyBorder="1" applyAlignment="1">
      <alignment horizontal="right" wrapText="1"/>
    </xf>
    <xf numFmtId="0" fontId="14" fillId="0" borderId="61" xfId="0" applyFont="1" applyBorder="1" applyAlignment="1">
      <alignment horizontal="right" wrapText="1"/>
    </xf>
    <xf numFmtId="0" fontId="15" fillId="0" borderId="62" xfId="0" applyFont="1" applyBorder="1" applyAlignment="1">
      <alignment wrapText="1"/>
    </xf>
    <xf numFmtId="0" fontId="14" fillId="0" borderId="61" xfId="0" applyFont="1" applyBorder="1" applyAlignment="1">
      <alignment wrapText="1"/>
    </xf>
    <xf numFmtId="0" fontId="14" fillId="0" borderId="61" xfId="0" applyFont="1" applyBorder="1" applyAlignment="1">
      <alignment horizontal="center" wrapText="1"/>
    </xf>
    <xf numFmtId="0" fontId="15" fillId="0" borderId="15" xfId="0" applyFont="1" applyBorder="1" applyAlignment="1">
      <alignment wrapText="1"/>
    </xf>
    <xf numFmtId="0" fontId="14" fillId="0" borderId="63" xfId="0" applyFont="1" applyBorder="1" applyAlignment="1">
      <alignment horizontal="right" wrapText="1"/>
    </xf>
    <xf numFmtId="0" fontId="14" fillId="0" borderId="63" xfId="0" applyFont="1" applyBorder="1" applyAlignment="1">
      <alignment wrapText="1"/>
    </xf>
    <xf numFmtId="0" fontId="14" fillId="0" borderId="64" xfId="0" applyFont="1" applyBorder="1" applyAlignment="1">
      <alignment wrapText="1"/>
    </xf>
    <xf numFmtId="179" fontId="2" fillId="0" borderId="40" xfId="51" applyNumberFormat="1" applyFont="1" applyBorder="1" applyAlignment="1">
      <alignment/>
    </xf>
    <xf numFmtId="179" fontId="2" fillId="0" borderId="65" xfId="51" applyNumberFormat="1" applyFont="1" applyBorder="1" applyAlignment="1">
      <alignment/>
    </xf>
    <xf numFmtId="0" fontId="13" fillId="0" borderId="18" xfId="65" applyFont="1" applyBorder="1" applyAlignment="1">
      <alignment horizontal="center" vertical="center"/>
      <protection/>
    </xf>
    <xf numFmtId="0" fontId="13" fillId="0" borderId="41" xfId="65" applyFont="1" applyBorder="1" applyAlignment="1">
      <alignment horizontal="center" vertical="center"/>
      <protection/>
    </xf>
    <xf numFmtId="0" fontId="13" fillId="0" borderId="19" xfId="65" applyFont="1" applyBorder="1" applyAlignment="1">
      <alignment horizontal="center" vertical="center"/>
      <protection/>
    </xf>
    <xf numFmtId="0" fontId="13" fillId="0" borderId="66" xfId="65" applyFont="1" applyBorder="1" applyAlignment="1">
      <alignment horizontal="center"/>
      <protection/>
    </xf>
    <xf numFmtId="0" fontId="13" fillId="0" borderId="67" xfId="65" applyFont="1" applyBorder="1" applyAlignment="1">
      <alignment horizontal="center"/>
      <protection/>
    </xf>
    <xf numFmtId="0" fontId="13" fillId="0" borderId="68" xfId="65" applyFont="1" applyBorder="1" applyAlignment="1">
      <alignment horizontal="center"/>
      <protection/>
    </xf>
    <xf numFmtId="0" fontId="13" fillId="0" borderId="18" xfId="65" applyFont="1" applyBorder="1" applyAlignment="1">
      <alignment horizontal="center" vertical="justify"/>
      <protection/>
    </xf>
    <xf numFmtId="0" fontId="13" fillId="0" borderId="41" xfId="65" applyFont="1" applyBorder="1" applyAlignment="1">
      <alignment horizontal="center" vertical="justify"/>
      <protection/>
    </xf>
    <xf numFmtId="0" fontId="13" fillId="0" borderId="19" xfId="65" applyFont="1" applyBorder="1" applyAlignment="1">
      <alignment horizontal="center" vertical="justify"/>
      <protection/>
    </xf>
    <xf numFmtId="0" fontId="13" fillId="0" borderId="18" xfId="65" applyFont="1" applyBorder="1" applyAlignment="1">
      <alignment horizontal="center" vertical="top"/>
      <protection/>
    </xf>
    <xf numFmtId="0" fontId="13" fillId="0" borderId="19" xfId="65" applyFont="1" applyBorder="1" applyAlignment="1">
      <alignment horizontal="center" vertical="top"/>
      <protection/>
    </xf>
    <xf numFmtId="0" fontId="21" fillId="0" borderId="19" xfId="65" applyFont="1" applyBorder="1" applyAlignment="1">
      <alignment horizontal="center" vertical="center"/>
      <protection/>
    </xf>
    <xf numFmtId="0" fontId="2" fillId="0" borderId="18" xfId="65" applyFont="1" applyBorder="1" applyAlignment="1">
      <alignment horizontal="center" vertical="center"/>
      <protection/>
    </xf>
    <xf numFmtId="0" fontId="1" fillId="0" borderId="41" xfId="65" applyBorder="1" applyAlignment="1">
      <alignment horizontal="center" vertical="center"/>
      <protection/>
    </xf>
    <xf numFmtId="0" fontId="2" fillId="0" borderId="13" xfId="65" applyFont="1" applyBorder="1" applyAlignment="1">
      <alignment horizontal="left"/>
      <protection/>
    </xf>
    <xf numFmtId="0" fontId="1" fillId="0" borderId="0" xfId="65" applyAlignment="1">
      <alignment horizontal="left"/>
      <protection/>
    </xf>
    <xf numFmtId="0" fontId="2" fillId="0" borderId="41" xfId="65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justify"/>
      <protection/>
    </xf>
    <xf numFmtId="0" fontId="1" fillId="0" borderId="12" xfId="65" applyBorder="1" applyAlignment="1">
      <alignment/>
      <protection/>
    </xf>
    <xf numFmtId="0" fontId="2" fillId="0" borderId="13" xfId="65" applyFont="1" applyBorder="1" applyAlignment="1">
      <alignment horizontal="center" vertical="justify"/>
      <protection/>
    </xf>
    <xf numFmtId="0" fontId="1" fillId="0" borderId="14" xfId="65" applyBorder="1" applyAlignment="1">
      <alignment/>
      <protection/>
    </xf>
    <xf numFmtId="0" fontId="2" fillId="0" borderId="15" xfId="65" applyFont="1" applyBorder="1" applyAlignment="1">
      <alignment horizontal="center" vertical="justify"/>
      <protection/>
    </xf>
    <xf numFmtId="0" fontId="1" fillId="0" borderId="17" xfId="65" applyBorder="1" applyAlignment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65" applyAlignment="1">
      <alignment horizontal="center"/>
      <protection/>
    </xf>
    <xf numFmtId="0" fontId="2" fillId="0" borderId="66" xfId="65" applyFont="1" applyBorder="1" applyAlignment="1">
      <alignment horizontal="center"/>
      <protection/>
    </xf>
    <xf numFmtId="0" fontId="2" fillId="0" borderId="67" xfId="65" applyFont="1" applyBorder="1" applyAlignment="1">
      <alignment horizontal="center"/>
      <protection/>
    </xf>
    <xf numFmtId="0" fontId="2" fillId="0" borderId="18" xfId="65" applyFont="1" applyBorder="1" applyAlignment="1">
      <alignment horizontal="center" vertical="justify"/>
      <protection/>
    </xf>
    <xf numFmtId="0" fontId="1" fillId="0" borderId="41" xfId="65" applyBorder="1" applyAlignment="1">
      <alignment horizontal="center" vertical="justify"/>
      <protection/>
    </xf>
    <xf numFmtId="0" fontId="1" fillId="0" borderId="19" xfId="65" applyBorder="1" applyAlignment="1">
      <alignment horizontal="center" vertical="justify"/>
      <protection/>
    </xf>
    <xf numFmtId="0" fontId="2" fillId="0" borderId="41" xfId="65" applyFont="1" applyBorder="1" applyAlignment="1">
      <alignment horizontal="center" vertical="justify"/>
      <protection/>
    </xf>
    <xf numFmtId="0" fontId="2" fillId="0" borderId="19" xfId="65" applyFont="1" applyBorder="1" applyAlignment="1">
      <alignment horizontal="center" vertical="justify"/>
      <protection/>
    </xf>
    <xf numFmtId="0" fontId="12" fillId="0" borderId="0" xfId="63" applyNumberFormat="1" applyFont="1" applyFill="1" applyBorder="1" applyAlignment="1" applyProtection="1">
      <alignment horizontal="left" vertical="top" wrapText="1"/>
      <protection/>
    </xf>
    <xf numFmtId="0" fontId="9" fillId="0" borderId="18" xfId="63" applyNumberFormat="1" applyFont="1" applyFill="1" applyBorder="1" applyAlignment="1" applyProtection="1">
      <alignment horizontal="left" vertical="top"/>
      <protection/>
    </xf>
    <xf numFmtId="0" fontId="9" fillId="0" borderId="41" xfId="63" applyNumberFormat="1" applyFont="1" applyFill="1" applyBorder="1" applyAlignment="1" applyProtection="1">
      <alignment horizontal="left" vertical="top"/>
      <protection/>
    </xf>
    <xf numFmtId="0" fontId="10" fillId="0" borderId="66" xfId="63" applyNumberFormat="1" applyFont="1" applyFill="1" applyBorder="1" applyAlignment="1" applyProtection="1">
      <alignment horizontal="center" vertical="center"/>
      <protection/>
    </xf>
    <xf numFmtId="0" fontId="10" fillId="0" borderId="67" xfId="63" applyNumberFormat="1" applyFont="1" applyFill="1" applyBorder="1" applyAlignment="1" applyProtection="1">
      <alignment horizontal="center" vertical="center"/>
      <protection/>
    </xf>
    <xf numFmtId="0" fontId="10" fillId="0" borderId="68" xfId="63" applyNumberFormat="1" applyFont="1" applyFill="1" applyBorder="1" applyAlignment="1" applyProtection="1">
      <alignment horizontal="center" vertical="center"/>
      <protection/>
    </xf>
    <xf numFmtId="0" fontId="10" fillId="0" borderId="13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NumberFormat="1" applyFont="1" applyFill="1" applyBorder="1" applyAlignment="1" applyProtection="1">
      <alignment horizontal="center" vertical="center" wrapText="1"/>
      <protection/>
    </xf>
    <xf numFmtId="0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4" fillId="0" borderId="56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0" fillId="0" borderId="11" xfId="63" applyNumberFormat="1" applyFont="1" applyFill="1" applyBorder="1" applyAlignment="1" applyProtection="1">
      <alignment horizontal="left" vertical="top" wrapText="1"/>
      <protection/>
    </xf>
    <xf numFmtId="0" fontId="10" fillId="0" borderId="12" xfId="63" applyNumberFormat="1" applyFont="1" applyFill="1" applyBorder="1" applyAlignment="1" applyProtection="1">
      <alignment horizontal="left" vertical="top" wrapText="1"/>
      <protection/>
    </xf>
    <xf numFmtId="0" fontId="10" fillId="0" borderId="16" xfId="63" applyNumberFormat="1" applyFont="1" applyFill="1" applyBorder="1" applyAlignment="1" applyProtection="1">
      <alignment horizontal="left" vertical="top" wrapText="1"/>
      <protection/>
    </xf>
    <xf numFmtId="0" fontId="10" fillId="0" borderId="17" xfId="63" applyNumberFormat="1" applyFont="1" applyFill="1" applyBorder="1" applyAlignment="1" applyProtection="1">
      <alignment horizontal="left" vertical="top" wrapText="1"/>
      <protection/>
    </xf>
    <xf numFmtId="14" fontId="10" fillId="0" borderId="0" xfId="63" applyNumberFormat="1" applyFont="1" applyFill="1" applyBorder="1" applyAlignment="1" applyProtection="1">
      <alignment horizontal="left" vertical="top" wrapText="1"/>
      <protection/>
    </xf>
    <xf numFmtId="14" fontId="10" fillId="0" borderId="14" xfId="63" applyNumberFormat="1" applyFont="1" applyFill="1" applyBorder="1" applyAlignment="1" applyProtection="1">
      <alignment horizontal="left" vertical="top" wrapText="1"/>
      <protection/>
    </xf>
    <xf numFmtId="0" fontId="10" fillId="0" borderId="0" xfId="63" applyNumberFormat="1" applyFont="1" applyFill="1" applyBorder="1" applyAlignment="1" applyProtection="1">
      <alignment horizontal="left" vertical="top" wrapText="1"/>
      <protection/>
    </xf>
    <xf numFmtId="0" fontId="10" fillId="0" borderId="14" xfId="63" applyNumberFormat="1" applyFont="1" applyFill="1" applyBorder="1" applyAlignment="1" applyProtection="1">
      <alignment horizontal="left" vertical="top" wrapText="1"/>
      <protection/>
    </xf>
    <xf numFmtId="0" fontId="3" fillId="0" borderId="41" xfId="65" applyFont="1" applyBorder="1" applyAlignment="1">
      <alignment horizontal="center" vertical="justify"/>
      <protection/>
    </xf>
    <xf numFmtId="0" fontId="1" fillId="0" borderId="41" xfId="65" applyBorder="1" applyAlignment="1">
      <alignment horizontal="center"/>
      <protection/>
    </xf>
    <xf numFmtId="0" fontId="3" fillId="0" borderId="18" xfId="65" applyFont="1" applyBorder="1" applyAlignment="1">
      <alignment horizontal="center" vertical="justify"/>
      <protection/>
    </xf>
    <xf numFmtId="0" fontId="3" fillId="0" borderId="19" xfId="65" applyFont="1" applyBorder="1" applyAlignment="1">
      <alignment horizontal="center" vertical="justify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41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left"/>
      <protection/>
    </xf>
    <xf numFmtId="0" fontId="6" fillId="0" borderId="16" xfId="65" applyFont="1" applyBorder="1" applyAlignment="1">
      <alignment horizontal="left"/>
      <protection/>
    </xf>
    <xf numFmtId="0" fontId="6" fillId="0" borderId="17" xfId="65" applyFont="1" applyBorder="1" applyAlignment="1">
      <alignment horizontal="left"/>
      <protection/>
    </xf>
    <xf numFmtId="0" fontId="7" fillId="0" borderId="10" xfId="65" applyFont="1" applyBorder="1" applyAlignment="1">
      <alignment horizontal="left" vertical="top"/>
      <protection/>
    </xf>
    <xf numFmtId="0" fontId="7" fillId="0" borderId="11" xfId="65" applyFont="1" applyBorder="1" applyAlignment="1">
      <alignment horizontal="left" vertical="top"/>
      <protection/>
    </xf>
    <xf numFmtId="0" fontId="7" fillId="0" borderId="12" xfId="65" applyFont="1" applyBorder="1" applyAlignment="1">
      <alignment horizontal="left" vertical="top"/>
      <protection/>
    </xf>
    <xf numFmtId="0" fontId="8" fillId="0" borderId="15" xfId="65" applyFont="1" applyBorder="1" applyAlignment="1">
      <alignment vertical="top"/>
      <protection/>
    </xf>
    <xf numFmtId="0" fontId="8" fillId="0" borderId="16" xfId="65" applyFont="1" applyBorder="1" applyAlignment="1">
      <alignment vertical="top"/>
      <protection/>
    </xf>
    <xf numFmtId="0" fontId="8" fillId="0" borderId="17" xfId="65" applyFont="1" applyBorder="1" applyAlignment="1">
      <alignment vertical="top"/>
      <protection/>
    </xf>
    <xf numFmtId="0" fontId="7" fillId="0" borderId="10" xfId="65" applyFont="1" applyBorder="1" applyAlignment="1">
      <alignment horizontal="left"/>
      <protection/>
    </xf>
    <xf numFmtId="0" fontId="7" fillId="0" borderId="12" xfId="65" applyFont="1" applyBorder="1" applyAlignment="1">
      <alignment horizontal="left"/>
      <protection/>
    </xf>
    <xf numFmtId="0" fontId="7" fillId="0" borderId="15" xfId="65" applyFont="1" applyBorder="1" applyAlignment="1">
      <alignment horizontal="left" vertical="top"/>
      <protection/>
    </xf>
    <xf numFmtId="0" fontId="7" fillId="0" borderId="16" xfId="65" applyFont="1" applyBorder="1" applyAlignment="1">
      <alignment horizontal="left" vertical="top"/>
      <protection/>
    </xf>
    <xf numFmtId="0" fontId="7" fillId="0" borderId="17" xfId="65" applyFont="1" applyBorder="1" applyAlignment="1">
      <alignment horizontal="left" vertical="top"/>
      <protection/>
    </xf>
    <xf numFmtId="0" fontId="7" fillId="0" borderId="15" xfId="65" applyFont="1" applyBorder="1" applyAlignment="1">
      <alignment horizontal="left"/>
      <protection/>
    </xf>
    <xf numFmtId="0" fontId="7" fillId="0" borderId="17" xfId="65" applyFont="1" applyBorder="1" applyAlignment="1">
      <alignment horizontal="left"/>
      <protection/>
    </xf>
    <xf numFmtId="0" fontId="2" fillId="0" borderId="0" xfId="65" applyFont="1" applyBorder="1" applyAlignment="1">
      <alignment horizontal="left"/>
      <protection/>
    </xf>
    <xf numFmtId="0" fontId="2" fillId="0" borderId="14" xfId="65" applyFont="1" applyBorder="1" applyAlignment="1">
      <alignment horizontal="left"/>
      <protection/>
    </xf>
    <xf numFmtId="0" fontId="2" fillId="0" borderId="10" xfId="65" applyFont="1" applyBorder="1" applyAlignment="1">
      <alignment horizontal="left"/>
      <protection/>
    </xf>
    <xf numFmtId="0" fontId="2" fillId="0" borderId="11" xfId="65" applyFont="1" applyBorder="1" applyAlignment="1">
      <alignment horizontal="left"/>
      <protection/>
    </xf>
    <xf numFmtId="0" fontId="2" fillId="0" borderId="12" xfId="65" applyFont="1" applyBorder="1" applyAlignment="1">
      <alignment horizontal="left"/>
      <protection/>
    </xf>
  </cellXfs>
  <cellStyles count="52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  <cellStyle name="Обычный 2" xfId="63"/>
    <cellStyle name="Обычный 3" xfId="64"/>
    <cellStyle name="Обычный_Таблицы отчетность 200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3.00390625" style="4" customWidth="1"/>
    <col min="2" max="2" width="13.421875" style="4" customWidth="1"/>
    <col min="3" max="3" width="13.57421875" style="4" customWidth="1"/>
    <col min="4" max="4" width="13.140625" style="4" customWidth="1"/>
    <col min="5" max="5" width="14.8515625" style="4" customWidth="1"/>
    <col min="6" max="6" width="14.421875" style="4" customWidth="1"/>
    <col min="7" max="7" width="22.7109375" style="4" customWidth="1"/>
    <col min="8" max="8" width="21.28125" style="4" customWidth="1"/>
    <col min="9" max="16384" width="9.140625" style="4" customWidth="1"/>
  </cols>
  <sheetData>
    <row r="2" spans="1:8" ht="15">
      <c r="A2" s="171"/>
      <c r="B2" s="172"/>
      <c r="C2" s="172"/>
      <c r="D2" s="172"/>
      <c r="E2" s="172"/>
      <c r="F2" s="172"/>
      <c r="G2" s="223" t="s">
        <v>186</v>
      </c>
      <c r="H2" s="172"/>
    </row>
    <row r="3" spans="1:8" ht="13.5" thickBot="1">
      <c r="A3" s="172"/>
      <c r="B3" s="172"/>
      <c r="C3" s="172"/>
      <c r="D3" s="172"/>
      <c r="E3" s="172"/>
      <c r="F3" s="172"/>
      <c r="G3" s="172"/>
      <c r="H3" s="172"/>
    </row>
    <row r="4" spans="1:8" ht="12.75">
      <c r="A4" s="173" t="s">
        <v>29</v>
      </c>
      <c r="B4" s="174"/>
      <c r="C4" s="174"/>
      <c r="D4" s="174"/>
      <c r="E4" s="174"/>
      <c r="F4" s="174"/>
      <c r="G4" s="174"/>
      <c r="H4" s="175"/>
    </row>
    <row r="5" spans="1:8" ht="12.75">
      <c r="A5" s="176"/>
      <c r="B5" s="137" t="s">
        <v>151</v>
      </c>
      <c r="C5" s="177"/>
      <c r="D5" s="177"/>
      <c r="E5" s="177"/>
      <c r="F5" s="177"/>
      <c r="G5" s="177"/>
      <c r="H5" s="178"/>
    </row>
    <row r="6" spans="1:8" ht="12.75">
      <c r="A6" s="176"/>
      <c r="B6" s="137" t="s">
        <v>30</v>
      </c>
      <c r="C6" s="179"/>
      <c r="D6" s="179"/>
      <c r="E6" s="179"/>
      <c r="F6" s="177"/>
      <c r="G6" s="177"/>
      <c r="H6" s="178"/>
    </row>
    <row r="7" spans="1:8" ht="12.75">
      <c r="A7" s="176"/>
      <c r="B7" s="137" t="s">
        <v>31</v>
      </c>
      <c r="C7" s="177"/>
      <c r="D7" s="177"/>
      <c r="E7" s="177"/>
      <c r="F7" s="177"/>
      <c r="G7" s="137"/>
      <c r="H7" s="178"/>
    </row>
    <row r="8" spans="1:8" ht="12.75">
      <c r="A8" s="176"/>
      <c r="B8" s="180"/>
      <c r="C8" s="180"/>
      <c r="D8" s="180"/>
      <c r="E8" s="180"/>
      <c r="F8" s="180"/>
      <c r="G8" s="180"/>
      <c r="H8" s="181"/>
    </row>
    <row r="9" spans="1:8" ht="12.75">
      <c r="A9" s="176"/>
      <c r="B9" s="180"/>
      <c r="C9" s="180"/>
      <c r="D9" s="180"/>
      <c r="E9" s="180"/>
      <c r="F9" s="180"/>
      <c r="G9" s="180"/>
      <c r="H9" s="181"/>
    </row>
    <row r="10" spans="1:8" ht="12.75">
      <c r="A10" s="182" t="s">
        <v>32</v>
      </c>
      <c r="B10" s="183" t="s">
        <v>33</v>
      </c>
      <c r="C10" s="180"/>
      <c r="D10" s="180"/>
      <c r="E10" s="180"/>
      <c r="F10" s="180"/>
      <c r="G10" s="180"/>
      <c r="H10" s="181"/>
    </row>
    <row r="11" spans="1:8" ht="12.75">
      <c r="A11" s="182" t="s">
        <v>34</v>
      </c>
      <c r="B11" s="184">
        <v>2013</v>
      </c>
      <c r="C11" s="180"/>
      <c r="D11" s="180"/>
      <c r="E11" s="180"/>
      <c r="F11" s="180"/>
      <c r="G11" s="180"/>
      <c r="H11" s="181"/>
    </row>
    <row r="12" spans="1:8" ht="12.75">
      <c r="A12" s="176" t="s">
        <v>35</v>
      </c>
      <c r="B12" s="185">
        <v>41882</v>
      </c>
      <c r="C12" s="180"/>
      <c r="D12" s="180"/>
      <c r="E12" s="180"/>
      <c r="F12" s="180"/>
      <c r="G12" s="180"/>
      <c r="H12" s="181"/>
    </row>
    <row r="13" spans="1:8" ht="12.75">
      <c r="A13" s="176" t="s">
        <v>36</v>
      </c>
      <c r="B13" s="180" t="s">
        <v>162</v>
      </c>
      <c r="C13" s="180"/>
      <c r="D13" s="180"/>
      <c r="E13" s="180"/>
      <c r="F13" s="180"/>
      <c r="G13" s="180"/>
      <c r="H13" s="181"/>
    </row>
    <row r="14" spans="1:8" ht="13.5" thickBot="1">
      <c r="A14" s="186"/>
      <c r="B14" s="187"/>
      <c r="C14" s="187"/>
      <c r="D14" s="187"/>
      <c r="E14" s="187"/>
      <c r="F14" s="187"/>
      <c r="G14" s="187"/>
      <c r="H14" s="188"/>
    </row>
    <row r="15" spans="1:8" ht="13.5" thickBot="1">
      <c r="A15" s="238" t="s">
        <v>38</v>
      </c>
      <c r="B15" s="241" t="s">
        <v>37</v>
      </c>
      <c r="C15" s="242"/>
      <c r="D15" s="242"/>
      <c r="E15" s="243"/>
      <c r="F15" s="244" t="s">
        <v>42</v>
      </c>
      <c r="G15" s="242" t="s">
        <v>135</v>
      </c>
      <c r="H15" s="243"/>
    </row>
    <row r="16" spans="1:8" ht="12.75">
      <c r="A16" s="239"/>
      <c r="B16" s="247" t="s">
        <v>39</v>
      </c>
      <c r="C16" s="244" t="s">
        <v>40</v>
      </c>
      <c r="D16" s="238" t="s">
        <v>41</v>
      </c>
      <c r="E16" s="238" t="s">
        <v>33</v>
      </c>
      <c r="F16" s="245"/>
      <c r="G16" s="238" t="s">
        <v>41</v>
      </c>
      <c r="H16" s="238" t="s">
        <v>33</v>
      </c>
    </row>
    <row r="17" spans="1:8" ht="27.75" customHeight="1" thickBot="1">
      <c r="A17" s="240"/>
      <c r="B17" s="248"/>
      <c r="C17" s="246"/>
      <c r="D17" s="240"/>
      <c r="E17" s="240"/>
      <c r="F17" s="246"/>
      <c r="G17" s="249"/>
      <c r="H17" s="249"/>
    </row>
    <row r="18" spans="1:8" ht="13.5" thickBot="1">
      <c r="A18" s="189"/>
      <c r="B18" s="189" t="s">
        <v>0</v>
      </c>
      <c r="C18" s="189" t="s">
        <v>1</v>
      </c>
      <c r="D18" s="189" t="s">
        <v>2</v>
      </c>
      <c r="E18" s="189" t="s">
        <v>3</v>
      </c>
      <c r="F18" s="189" t="s">
        <v>4</v>
      </c>
      <c r="G18" s="189" t="s">
        <v>5</v>
      </c>
      <c r="H18" s="189" t="s">
        <v>6</v>
      </c>
    </row>
    <row r="19" spans="1:8" ht="21" customHeight="1" thickBot="1">
      <c r="A19" s="190" t="s">
        <v>153</v>
      </c>
      <c r="B19" s="191">
        <v>1007000</v>
      </c>
      <c r="C19" s="191">
        <v>139520</v>
      </c>
      <c r="D19" s="191">
        <f>(B19-C19)/2</f>
        <v>433740</v>
      </c>
      <c r="E19" s="191">
        <f>(B19-C19)/2</f>
        <v>433740</v>
      </c>
      <c r="F19" s="191">
        <v>6000</v>
      </c>
      <c r="G19" s="191">
        <f>D19+F19</f>
        <v>439740</v>
      </c>
      <c r="H19" s="192" t="s">
        <v>163</v>
      </c>
    </row>
    <row r="20" spans="1:8" ht="21" customHeight="1" thickBot="1">
      <c r="A20" s="190" t="s">
        <v>154</v>
      </c>
      <c r="B20" s="191">
        <v>192000</v>
      </c>
      <c r="C20" s="191">
        <v>12692</v>
      </c>
      <c r="D20" s="191">
        <f>(B20-C20)/2</f>
        <v>89654</v>
      </c>
      <c r="E20" s="191">
        <f>(B20-C20)/2</f>
        <v>89654</v>
      </c>
      <c r="F20" s="191">
        <v>4500</v>
      </c>
      <c r="G20" s="191">
        <f>D20+F20</f>
        <v>94154</v>
      </c>
      <c r="H20" s="192" t="s">
        <v>164</v>
      </c>
    </row>
    <row r="21" spans="1:8" ht="21.75" customHeight="1" thickBot="1">
      <c r="A21" s="190" t="s">
        <v>155</v>
      </c>
      <c r="B21" s="191">
        <v>190000</v>
      </c>
      <c r="C21" s="191"/>
      <c r="D21" s="191">
        <f>B21*0.6</f>
        <v>114000</v>
      </c>
      <c r="E21" s="191">
        <f>B21*0.4</f>
        <v>76000</v>
      </c>
      <c r="F21" s="191"/>
      <c r="G21" s="191">
        <f>D21+F21</f>
        <v>114000</v>
      </c>
      <c r="H21" s="192">
        <v>76000</v>
      </c>
    </row>
    <row r="22" spans="1:8" ht="15.75" customHeight="1" thickBot="1">
      <c r="A22" s="190" t="s">
        <v>156</v>
      </c>
      <c r="B22" s="191">
        <v>17500</v>
      </c>
      <c r="C22" s="191">
        <f>B22*0.04</f>
        <v>700</v>
      </c>
      <c r="D22" s="191">
        <f>B22*0.51</f>
        <v>8925</v>
      </c>
      <c r="E22" s="191">
        <f>B22*0.45</f>
        <v>7875</v>
      </c>
      <c r="F22" s="193" t="s">
        <v>152</v>
      </c>
      <c r="G22" s="191">
        <f>D22</f>
        <v>8925</v>
      </c>
      <c r="H22" s="192">
        <f>E22</f>
        <v>7875</v>
      </c>
    </row>
    <row r="23" spans="1:8" ht="13.5" customHeight="1">
      <c r="A23" s="194"/>
      <c r="B23" s="195"/>
      <c r="C23" s="195"/>
      <c r="D23" s="195"/>
      <c r="E23" s="195"/>
      <c r="F23" s="195"/>
      <c r="G23" s="195"/>
      <c r="H23" s="196"/>
    </row>
    <row r="24" spans="1:8" s="198" customFormat="1" ht="12">
      <c r="A24" s="197" t="s">
        <v>137</v>
      </c>
      <c r="B24" s="197"/>
      <c r="C24" s="197"/>
      <c r="D24" s="197"/>
      <c r="E24" s="197"/>
      <c r="F24" s="197"/>
      <c r="G24" s="197"/>
      <c r="H24" s="197"/>
    </row>
    <row r="25" spans="1:8" s="198" customFormat="1" ht="12">
      <c r="A25" s="197" t="s">
        <v>157</v>
      </c>
      <c r="B25" s="197"/>
      <c r="C25" s="197"/>
      <c r="D25" s="197"/>
      <c r="E25" s="197"/>
      <c r="F25" s="197"/>
      <c r="G25" s="197"/>
      <c r="H25" s="197"/>
    </row>
    <row r="26" spans="1:8" s="198" customFormat="1" ht="12">
      <c r="A26" s="197" t="s">
        <v>138</v>
      </c>
      <c r="B26" s="197"/>
      <c r="C26" s="197"/>
      <c r="D26" s="197"/>
      <c r="E26" s="197"/>
      <c r="F26" s="197"/>
      <c r="G26" s="197"/>
      <c r="H26" s="197"/>
    </row>
    <row r="27" spans="1:8" s="198" customFormat="1" ht="12">
      <c r="A27" s="197" t="s">
        <v>149</v>
      </c>
      <c r="B27" s="197"/>
      <c r="C27" s="197"/>
      <c r="D27" s="197"/>
      <c r="E27" s="197"/>
      <c r="F27" s="197"/>
      <c r="G27" s="197"/>
      <c r="H27" s="197"/>
    </row>
    <row r="28" spans="1:8" s="198" customFormat="1" ht="12">
      <c r="A28" s="197" t="s">
        <v>182</v>
      </c>
      <c r="B28" s="197"/>
      <c r="C28" s="197"/>
      <c r="D28" s="197"/>
      <c r="E28" s="197"/>
      <c r="F28" s="197"/>
      <c r="G28" s="197"/>
      <c r="H28" s="197"/>
    </row>
    <row r="29" spans="1:8" ht="12.75">
      <c r="A29" s="197"/>
      <c r="B29" s="197"/>
      <c r="C29" s="197"/>
      <c r="D29" s="197"/>
      <c r="E29" s="197"/>
      <c r="F29" s="197"/>
      <c r="G29" s="172"/>
      <c r="H29" s="172"/>
    </row>
    <row r="30" spans="1:5" ht="12.75">
      <c r="A30" s="197" t="s">
        <v>187</v>
      </c>
      <c r="B30" s="197"/>
      <c r="C30" s="197"/>
      <c r="D30" s="197"/>
      <c r="E30" s="197"/>
    </row>
    <row r="31" spans="1:5" ht="12.75">
      <c r="A31" s="197" t="s">
        <v>188</v>
      </c>
      <c r="B31" s="197"/>
      <c r="C31" s="197"/>
      <c r="D31" s="197"/>
      <c r="E31" s="197"/>
    </row>
    <row r="32" spans="1:8" ht="12.75">
      <c r="A32" s="197"/>
      <c r="B32" s="197"/>
      <c r="C32" s="197"/>
      <c r="D32" s="197"/>
      <c r="E32" s="197"/>
      <c r="F32" s="153"/>
      <c r="G32" s="153"/>
      <c r="H32" s="129"/>
    </row>
    <row r="33" spans="1:7" ht="12.75">
      <c r="A33" s="153"/>
      <c r="B33" s="153"/>
      <c r="C33" s="153"/>
      <c r="D33" s="153"/>
      <c r="E33" s="153"/>
      <c r="F33" s="153"/>
      <c r="G33" s="153"/>
    </row>
    <row r="34" spans="1:8" ht="12.75">
      <c r="A34" s="153"/>
      <c r="B34" s="153"/>
      <c r="C34" s="153"/>
      <c r="D34" s="153"/>
      <c r="E34" s="153"/>
      <c r="F34" s="153"/>
      <c r="G34" s="153"/>
      <c r="H34" s="16"/>
    </row>
    <row r="35" spans="1:8" ht="12.75">
      <c r="A35" s="153"/>
      <c r="B35" s="153"/>
      <c r="C35" s="153"/>
      <c r="D35" s="153"/>
      <c r="E35" s="153"/>
      <c r="F35" s="153"/>
      <c r="G35" s="153"/>
      <c r="H35" s="16"/>
    </row>
    <row r="36" ht="12.75">
      <c r="H36" s="16"/>
    </row>
    <row r="37" ht="12.75">
      <c r="A37" s="154"/>
    </row>
    <row r="38" ht="12.75">
      <c r="A38" s="154"/>
    </row>
  </sheetData>
  <sheetProtection/>
  <mergeCells count="10">
    <mergeCell ref="A15:A17"/>
    <mergeCell ref="B15:E15"/>
    <mergeCell ref="F15:F17"/>
    <mergeCell ref="G15:H15"/>
    <mergeCell ref="B16:B17"/>
    <mergeCell ref="C16:C17"/>
    <mergeCell ref="D16:D17"/>
    <mergeCell ref="E16:E17"/>
    <mergeCell ref="G16:G17"/>
    <mergeCell ref="H16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6.28125" style="4" customWidth="1"/>
    <col min="2" max="2" width="14.421875" style="4" customWidth="1"/>
    <col min="3" max="3" width="5.421875" style="4" customWidth="1"/>
    <col min="4" max="4" width="17.00390625" style="4" customWidth="1"/>
    <col min="5" max="5" width="8.7109375" style="4" customWidth="1"/>
    <col min="6" max="6" width="59.421875" style="4" customWidth="1"/>
    <col min="7" max="16384" width="9.140625" style="4" customWidth="1"/>
  </cols>
  <sheetData>
    <row r="1" spans="1:6" ht="12.75">
      <c r="A1" s="1" t="s">
        <v>43</v>
      </c>
      <c r="B1" s="2"/>
      <c r="C1" s="2"/>
      <c r="D1" s="2"/>
      <c r="E1" s="2"/>
      <c r="F1" s="3"/>
    </row>
    <row r="2" spans="1:6" ht="15">
      <c r="A2" s="5"/>
      <c r="B2" s="138" t="s">
        <v>44</v>
      </c>
      <c r="C2" s="139"/>
      <c r="D2" s="139"/>
      <c r="E2" s="139"/>
      <c r="F2" s="140"/>
    </row>
    <row r="3" spans="1:6" ht="15">
      <c r="A3" s="5"/>
      <c r="B3" s="138" t="s">
        <v>45</v>
      </c>
      <c r="C3" s="139"/>
      <c r="D3" s="139"/>
      <c r="E3" s="139"/>
      <c r="F3" s="140"/>
    </row>
    <row r="4" spans="1:6" ht="15">
      <c r="A4" s="5"/>
      <c r="B4" s="138" t="s">
        <v>46</v>
      </c>
      <c r="C4" s="139"/>
      <c r="D4" s="139"/>
      <c r="E4" s="139"/>
      <c r="F4" s="140"/>
    </row>
    <row r="5" spans="1:6" ht="12.75">
      <c r="A5" s="5"/>
      <c r="B5" s="6"/>
      <c r="C5" s="6"/>
      <c r="D5" s="6"/>
      <c r="E5" s="6"/>
      <c r="F5" s="7"/>
    </row>
    <row r="6" spans="1:6" ht="12.75">
      <c r="A6" s="5" t="s">
        <v>47</v>
      </c>
      <c r="B6" s="6"/>
      <c r="C6" s="6"/>
      <c r="D6" s="6"/>
      <c r="E6" s="6"/>
      <c r="F6" s="7"/>
    </row>
    <row r="7" spans="1:6" ht="12.75">
      <c r="A7" s="5" t="s">
        <v>165</v>
      </c>
      <c r="B7" s="6"/>
      <c r="C7" s="6"/>
      <c r="D7" s="6"/>
      <c r="E7" s="6"/>
      <c r="F7" s="7"/>
    </row>
    <row r="8" spans="1:6" ht="12.75">
      <c r="A8" s="252" t="s">
        <v>166</v>
      </c>
      <c r="B8" s="253"/>
      <c r="C8" s="6"/>
      <c r="D8" s="6"/>
      <c r="E8" s="6"/>
      <c r="F8" s="7"/>
    </row>
    <row r="9" spans="1:6" ht="13.5" thickBot="1">
      <c r="A9" s="10" t="s">
        <v>167</v>
      </c>
      <c r="B9" s="11"/>
      <c r="C9" s="11"/>
      <c r="D9" s="11"/>
      <c r="E9" s="11"/>
      <c r="F9" s="12"/>
    </row>
    <row r="10" spans="1:6" ht="12.75" customHeight="1">
      <c r="A10" s="250" t="s">
        <v>38</v>
      </c>
      <c r="B10" s="255" t="s">
        <v>48</v>
      </c>
      <c r="C10" s="256"/>
      <c r="D10" s="255" t="s">
        <v>49</v>
      </c>
      <c r="E10" s="261"/>
      <c r="F10" s="250" t="s">
        <v>50</v>
      </c>
    </row>
    <row r="11" spans="1:6" ht="12.75">
      <c r="A11" s="254"/>
      <c r="B11" s="257"/>
      <c r="C11" s="258"/>
      <c r="D11" s="262"/>
      <c r="E11" s="263"/>
      <c r="F11" s="251"/>
    </row>
    <row r="12" spans="1:6" ht="13.5" thickBot="1">
      <c r="A12" s="254"/>
      <c r="B12" s="259"/>
      <c r="C12" s="260"/>
      <c r="D12" s="17"/>
      <c r="E12" s="18"/>
      <c r="F12" s="251"/>
    </row>
    <row r="13" spans="1:6" ht="13.5" thickBot="1">
      <c r="A13" s="19"/>
      <c r="B13" s="20" t="s">
        <v>69</v>
      </c>
      <c r="C13" s="20" t="s">
        <v>70</v>
      </c>
      <c r="D13" s="20" t="s">
        <v>69</v>
      </c>
      <c r="E13" s="20" t="s">
        <v>70</v>
      </c>
      <c r="F13" s="19"/>
    </row>
    <row r="14" spans="1:6" ht="12.75">
      <c r="A14" s="22" t="s">
        <v>51</v>
      </c>
      <c r="B14" s="23">
        <v>140000</v>
      </c>
      <c r="C14" s="24"/>
      <c r="D14" s="23">
        <v>140000</v>
      </c>
      <c r="E14" s="24"/>
      <c r="F14" s="25"/>
    </row>
    <row r="15" spans="1:6" ht="12.75">
      <c r="A15" s="26" t="s">
        <v>52</v>
      </c>
      <c r="B15" s="27">
        <v>35000</v>
      </c>
      <c r="C15" s="28"/>
      <c r="D15" s="27">
        <v>35000</v>
      </c>
      <c r="E15" s="28"/>
      <c r="F15" s="29"/>
    </row>
    <row r="16" spans="1:6" ht="12.75">
      <c r="A16" s="26" t="s">
        <v>78</v>
      </c>
      <c r="B16" s="199">
        <v>76000</v>
      </c>
      <c r="C16" s="28"/>
      <c r="D16" s="27">
        <v>114000</v>
      </c>
      <c r="E16" s="31"/>
      <c r="F16" s="165"/>
    </row>
    <row r="17" spans="1:6" ht="12.75">
      <c r="A17" s="26" t="s">
        <v>92</v>
      </c>
      <c r="B17" s="27">
        <v>7875</v>
      </c>
      <c r="C17" s="28"/>
      <c r="D17" s="27">
        <v>8925</v>
      </c>
      <c r="E17" s="31"/>
      <c r="F17" s="165"/>
    </row>
    <row r="18" spans="1:6" ht="12.75">
      <c r="A18" s="26" t="s">
        <v>53</v>
      </c>
      <c r="B18" s="27">
        <v>4000</v>
      </c>
      <c r="C18" s="30" t="s">
        <v>8</v>
      </c>
      <c r="D18" s="27"/>
      <c r="E18" s="31"/>
      <c r="F18" s="32" t="s">
        <v>168</v>
      </c>
    </row>
    <row r="19" spans="1:6" ht="12.75">
      <c r="A19" s="33" t="s">
        <v>54</v>
      </c>
      <c r="B19" s="34"/>
      <c r="C19" s="35"/>
      <c r="D19" s="34"/>
      <c r="E19" s="36"/>
      <c r="F19" s="37"/>
    </row>
    <row r="20" spans="1:6" ht="36.75" customHeight="1">
      <c r="A20" s="33" t="s">
        <v>59</v>
      </c>
      <c r="B20" s="34">
        <v>14250</v>
      </c>
      <c r="C20" s="35" t="s">
        <v>9</v>
      </c>
      <c r="D20" s="34"/>
      <c r="E20" s="38"/>
      <c r="F20" s="39" t="s">
        <v>189</v>
      </c>
    </row>
    <row r="21" spans="1:6" ht="12.75">
      <c r="A21" s="40" t="s">
        <v>60</v>
      </c>
      <c r="B21" s="41">
        <v>4500</v>
      </c>
      <c r="C21" s="42" t="s">
        <v>10</v>
      </c>
      <c r="D21" s="41">
        <v>2500</v>
      </c>
      <c r="E21" s="42" t="s">
        <v>10</v>
      </c>
      <c r="F21" s="43" t="s">
        <v>55</v>
      </c>
    </row>
    <row r="22" spans="1:10" ht="12.75">
      <c r="A22" s="40" t="s">
        <v>61</v>
      </c>
      <c r="B22" s="41"/>
      <c r="C22" s="42"/>
      <c r="D22" s="41">
        <v>200</v>
      </c>
      <c r="E22" s="42" t="s">
        <v>11</v>
      </c>
      <c r="F22" s="43" t="s">
        <v>56</v>
      </c>
      <c r="J22" s="44"/>
    </row>
    <row r="23" spans="1:6" ht="12.75">
      <c r="A23" s="40" t="s">
        <v>62</v>
      </c>
      <c r="B23" s="41">
        <v>79356</v>
      </c>
      <c r="C23" s="42" t="s">
        <v>12</v>
      </c>
      <c r="D23" s="41"/>
      <c r="E23" s="45"/>
      <c r="F23" s="43" t="s">
        <v>57</v>
      </c>
    </row>
    <row r="24" spans="1:6" ht="22.5" customHeight="1">
      <c r="A24" s="40" t="s">
        <v>63</v>
      </c>
      <c r="B24" s="41">
        <v>11192</v>
      </c>
      <c r="C24" s="42" t="s">
        <v>13</v>
      </c>
      <c r="D24" s="41"/>
      <c r="E24" s="45"/>
      <c r="F24" s="130" t="s">
        <v>58</v>
      </c>
    </row>
    <row r="25" spans="1:6" ht="12.75">
      <c r="A25" s="40" t="s">
        <v>64</v>
      </c>
      <c r="B25" s="41"/>
      <c r="C25" s="42"/>
      <c r="D25" s="41">
        <v>3500</v>
      </c>
      <c r="E25" s="45"/>
      <c r="F25" s="43"/>
    </row>
    <row r="26" spans="1:6" ht="12.75">
      <c r="A26" s="26" t="s">
        <v>65</v>
      </c>
      <c r="B26" s="46">
        <v>3000</v>
      </c>
      <c r="C26" s="30" t="s">
        <v>14</v>
      </c>
      <c r="D26" s="47">
        <v>500</v>
      </c>
      <c r="E26" s="30" t="s">
        <v>14</v>
      </c>
      <c r="F26" s="48" t="s">
        <v>67</v>
      </c>
    </row>
    <row r="27" spans="1:6" ht="13.5" thickBot="1">
      <c r="A27" s="49"/>
      <c r="B27" s="50"/>
      <c r="C27" s="51"/>
      <c r="D27" s="52"/>
      <c r="E27" s="53"/>
      <c r="F27" s="54" t="s">
        <v>68</v>
      </c>
    </row>
    <row r="28" spans="1:6" ht="14.25" customHeight="1" thickBot="1">
      <c r="A28" s="21" t="s">
        <v>66</v>
      </c>
      <c r="B28" s="55"/>
      <c r="C28" s="21"/>
      <c r="D28" s="56" t="s">
        <v>139</v>
      </c>
      <c r="E28" s="57" t="s">
        <v>15</v>
      </c>
      <c r="F28" s="58" t="s">
        <v>183</v>
      </c>
    </row>
  </sheetData>
  <sheetProtection/>
  <mergeCells count="5">
    <mergeCell ref="F10:F12"/>
    <mergeCell ref="A8:B8"/>
    <mergeCell ref="A10:A12"/>
    <mergeCell ref="B10:C12"/>
    <mergeCell ref="D10:E11"/>
  </mergeCells>
  <printOptions/>
  <pageMargins left="0.45" right="0.2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3.140625" style="4" customWidth="1"/>
    <col min="2" max="2" width="13.8515625" style="4" customWidth="1"/>
    <col min="3" max="3" width="14.421875" style="4" customWidth="1"/>
    <col min="4" max="4" width="14.57421875" style="4" customWidth="1"/>
    <col min="5" max="5" width="16.421875" style="4" customWidth="1"/>
    <col min="6" max="6" width="20.140625" style="4" customWidth="1"/>
    <col min="7" max="7" width="24.57421875" style="4" customWidth="1"/>
    <col min="8" max="16384" width="9.140625" style="4" customWidth="1"/>
  </cols>
  <sheetData>
    <row r="1" spans="6:7" ht="12.75">
      <c r="F1" s="264"/>
      <c r="G1" s="264"/>
    </row>
    <row r="2" ht="13.5" thickBot="1"/>
    <row r="3" spans="1:7" ht="12.75">
      <c r="A3" s="1" t="s">
        <v>71</v>
      </c>
      <c r="B3" s="2"/>
      <c r="C3" s="2"/>
      <c r="D3" s="2"/>
      <c r="E3" s="2"/>
      <c r="F3" s="2"/>
      <c r="G3" s="3"/>
    </row>
    <row r="4" spans="1:7" ht="15">
      <c r="A4" s="5"/>
      <c r="B4" s="138" t="s">
        <v>150</v>
      </c>
      <c r="C4" s="139"/>
      <c r="D4" s="139"/>
      <c r="E4" s="139"/>
      <c r="F4" s="139"/>
      <c r="G4" s="140"/>
    </row>
    <row r="5" spans="1:7" ht="15">
      <c r="A5" s="5"/>
      <c r="B5" s="138" t="s">
        <v>72</v>
      </c>
      <c r="C5" s="138"/>
      <c r="D5" s="138"/>
      <c r="E5" s="139"/>
      <c r="F5" s="139"/>
      <c r="G5" s="140"/>
    </row>
    <row r="6" spans="1:7" ht="12.75">
      <c r="A6" s="5"/>
      <c r="B6" s="6"/>
      <c r="C6" s="6"/>
      <c r="D6" s="6"/>
      <c r="E6" s="6"/>
      <c r="F6" s="6"/>
      <c r="G6" s="7"/>
    </row>
    <row r="7" spans="1:7" ht="12.75">
      <c r="A7" s="5" t="s">
        <v>32</v>
      </c>
      <c r="B7" s="6" t="s">
        <v>33</v>
      </c>
      <c r="C7" s="6"/>
      <c r="D7" s="6"/>
      <c r="E7" s="6"/>
      <c r="F7" s="6"/>
      <c r="G7" s="7"/>
    </row>
    <row r="8" spans="1:7" ht="12.75">
      <c r="A8" s="5" t="s">
        <v>73</v>
      </c>
      <c r="B8" s="8">
        <v>2013</v>
      </c>
      <c r="C8" s="6"/>
      <c r="D8" s="6"/>
      <c r="E8" s="6"/>
      <c r="F8" s="6"/>
      <c r="G8" s="7"/>
    </row>
    <row r="9" spans="1:7" ht="12.75">
      <c r="A9" s="5" t="s">
        <v>74</v>
      </c>
      <c r="B9" s="9">
        <v>41882</v>
      </c>
      <c r="C9" s="6"/>
      <c r="D9" s="6"/>
      <c r="E9" s="6"/>
      <c r="F9" s="6"/>
      <c r="G9" s="7"/>
    </row>
    <row r="10" spans="1:7" ht="13.5" thickBot="1">
      <c r="A10" s="59" t="s">
        <v>75</v>
      </c>
      <c r="B10" s="60" t="s">
        <v>162</v>
      </c>
      <c r="C10" s="11"/>
      <c r="D10" s="11"/>
      <c r="E10" s="11"/>
      <c r="F10" s="11"/>
      <c r="G10" s="12"/>
    </row>
    <row r="11" spans="1:7" ht="13.5" customHeight="1" thickBot="1">
      <c r="A11" s="61"/>
      <c r="B11" s="62" t="s">
        <v>76</v>
      </c>
      <c r="C11" s="265"/>
      <c r="D11" s="266"/>
      <c r="E11" s="266"/>
      <c r="F11" s="267" t="s">
        <v>142</v>
      </c>
      <c r="G11" s="267" t="s">
        <v>140</v>
      </c>
    </row>
    <row r="12" spans="1:7" ht="14.25" customHeight="1">
      <c r="A12" s="63" t="s">
        <v>38</v>
      </c>
      <c r="B12" s="141" t="s">
        <v>77</v>
      </c>
      <c r="C12" s="267" t="s">
        <v>79</v>
      </c>
      <c r="D12" s="267" t="s">
        <v>80</v>
      </c>
      <c r="E12" s="267" t="s">
        <v>141</v>
      </c>
      <c r="F12" s="268"/>
      <c r="G12" s="268"/>
    </row>
    <row r="13" spans="1:7" ht="12.75">
      <c r="A13" s="64"/>
      <c r="B13" s="63" t="s">
        <v>33</v>
      </c>
      <c r="C13" s="270"/>
      <c r="D13" s="270"/>
      <c r="E13" s="270"/>
      <c r="F13" s="268"/>
      <c r="G13" s="268"/>
    </row>
    <row r="14" spans="1:7" ht="27.75" customHeight="1" thickBot="1">
      <c r="A14" s="19"/>
      <c r="B14" s="65"/>
      <c r="C14" s="271"/>
      <c r="D14" s="271"/>
      <c r="E14" s="271"/>
      <c r="F14" s="269"/>
      <c r="G14" s="269"/>
    </row>
    <row r="15" spans="1:7" ht="13.5" thickBot="1">
      <c r="A15" s="20"/>
      <c r="B15" s="15" t="s">
        <v>0</v>
      </c>
      <c r="C15" s="15" t="s">
        <v>1</v>
      </c>
      <c r="D15" s="15" t="s">
        <v>16</v>
      </c>
      <c r="E15" s="15" t="s">
        <v>17</v>
      </c>
      <c r="F15" s="66" t="s">
        <v>18</v>
      </c>
      <c r="G15" s="15" t="s">
        <v>19</v>
      </c>
    </row>
    <row r="16" spans="1:7" ht="21.75" customHeight="1" thickBot="1">
      <c r="A16" s="20" t="s">
        <v>51</v>
      </c>
      <c r="B16" s="216">
        <v>434740</v>
      </c>
      <c r="C16" s="216"/>
      <c r="D16" s="216"/>
      <c r="E16" s="216"/>
      <c r="F16" s="221">
        <v>441311</v>
      </c>
      <c r="G16" s="221">
        <v>432318</v>
      </c>
    </row>
    <row r="17" spans="1:7" ht="19.5" customHeight="1" thickBot="1">
      <c r="A17" s="20" t="s">
        <v>52</v>
      </c>
      <c r="B17" s="216">
        <v>89154</v>
      </c>
      <c r="C17" s="216"/>
      <c r="D17" s="216"/>
      <c r="E17" s="216"/>
      <c r="F17" s="221">
        <v>89497</v>
      </c>
      <c r="G17" s="221">
        <v>85668</v>
      </c>
    </row>
    <row r="18" spans="1:7" ht="18.75" customHeight="1" thickBot="1">
      <c r="A18" s="20" t="s">
        <v>78</v>
      </c>
      <c r="B18" s="216">
        <v>81000</v>
      </c>
      <c r="C18" s="216"/>
      <c r="D18" s="216"/>
      <c r="E18" s="216"/>
      <c r="F18" s="221">
        <v>81000</v>
      </c>
      <c r="G18" s="221">
        <v>60695</v>
      </c>
    </row>
    <row r="19" spans="1:7" ht="18.75" customHeight="1" thickBot="1">
      <c r="A19" s="20" t="s">
        <v>92</v>
      </c>
      <c r="B19" s="216">
        <v>8625</v>
      </c>
      <c r="C19" s="216"/>
      <c r="D19" s="216"/>
      <c r="E19" s="216"/>
      <c r="F19" s="221">
        <v>8625</v>
      </c>
      <c r="G19" s="221">
        <v>10310</v>
      </c>
    </row>
    <row r="20" spans="1:7" ht="18.75" customHeight="1">
      <c r="A20" s="166"/>
      <c r="B20" s="167"/>
      <c r="C20" s="167"/>
      <c r="D20" s="167"/>
      <c r="E20" s="167"/>
      <c r="F20" s="168"/>
      <c r="G20" s="168"/>
    </row>
    <row r="21" spans="1:7" ht="12.75">
      <c r="A21" s="131" t="s">
        <v>169</v>
      </c>
      <c r="B21" s="131"/>
      <c r="C21" s="131"/>
      <c r="D21" s="131"/>
      <c r="E21" s="131"/>
      <c r="F21" s="131"/>
      <c r="G21" s="131"/>
    </row>
    <row r="22" spans="1:7" ht="12.75">
      <c r="A22" s="131" t="s">
        <v>170</v>
      </c>
      <c r="B22" s="131"/>
      <c r="C22" s="131"/>
      <c r="D22" s="131"/>
      <c r="E22" s="131"/>
      <c r="F22" s="131"/>
      <c r="G22" s="131"/>
    </row>
    <row r="23" spans="1:7" ht="12.75">
      <c r="A23" s="132" t="s">
        <v>171</v>
      </c>
      <c r="B23" s="132"/>
      <c r="C23" s="132"/>
      <c r="D23" s="133"/>
      <c r="E23" s="131"/>
      <c r="F23" s="131"/>
      <c r="G23" s="131"/>
    </row>
    <row r="24" spans="1:7" ht="12.75">
      <c r="A24" s="131" t="s">
        <v>172</v>
      </c>
      <c r="B24" s="131"/>
      <c r="C24" s="131"/>
      <c r="D24" s="134"/>
      <c r="E24" s="134"/>
      <c r="F24" s="134"/>
      <c r="G24" s="134"/>
    </row>
    <row r="25" spans="1:7" ht="12.75">
      <c r="A25" s="131" t="s">
        <v>173</v>
      </c>
      <c r="B25" s="131"/>
      <c r="C25" s="131"/>
      <c r="D25" s="131"/>
      <c r="E25" s="134"/>
      <c r="F25" s="134"/>
      <c r="G25" s="134"/>
    </row>
    <row r="26" ht="12.75">
      <c r="A26" s="154" t="s">
        <v>190</v>
      </c>
    </row>
  </sheetData>
  <sheetProtection/>
  <mergeCells count="7">
    <mergeCell ref="F1:G1"/>
    <mergeCell ref="C11:E11"/>
    <mergeCell ref="F11:F14"/>
    <mergeCell ref="G11:G14"/>
    <mergeCell ref="C12:C14"/>
    <mergeCell ref="D12:D14"/>
    <mergeCell ref="E12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8515625" style="80" customWidth="1"/>
    <col min="2" max="4" width="7.57421875" style="80" customWidth="1"/>
    <col min="5" max="5" width="10.57421875" style="80" customWidth="1"/>
    <col min="6" max="7" width="7.421875" style="80" customWidth="1"/>
    <col min="8" max="8" width="8.140625" style="80" customWidth="1"/>
    <col min="9" max="16384" width="9.140625" style="80" customWidth="1"/>
  </cols>
  <sheetData>
    <row r="1" ht="13.5" thickBot="1"/>
    <row r="2" spans="1:9" ht="37.5" customHeight="1">
      <c r="A2" s="82" t="s">
        <v>81</v>
      </c>
      <c r="B2" s="283" t="s">
        <v>82</v>
      </c>
      <c r="C2" s="283"/>
      <c r="D2" s="283"/>
      <c r="E2" s="283"/>
      <c r="F2" s="283"/>
      <c r="G2" s="283"/>
      <c r="H2" s="283"/>
      <c r="I2" s="284"/>
    </row>
    <row r="3" spans="1:9" ht="12" customHeight="1">
      <c r="A3" s="83"/>
      <c r="B3" s="135"/>
      <c r="C3" s="135"/>
      <c r="D3" s="135"/>
      <c r="E3" s="135"/>
      <c r="F3" s="135"/>
      <c r="G3" s="135"/>
      <c r="H3" s="135"/>
      <c r="I3" s="136"/>
    </row>
    <row r="4" spans="1:9" ht="13.5" customHeight="1">
      <c r="A4" s="83" t="s">
        <v>83</v>
      </c>
      <c r="B4" s="289" t="s">
        <v>33</v>
      </c>
      <c r="C4" s="289"/>
      <c r="D4" s="289"/>
      <c r="E4" s="289"/>
      <c r="F4" s="289"/>
      <c r="G4" s="289"/>
      <c r="H4" s="289"/>
      <c r="I4" s="290"/>
    </row>
    <row r="5" spans="1:9" ht="12.75" customHeight="1">
      <c r="A5" s="83" t="s">
        <v>84</v>
      </c>
      <c r="B5" s="289">
        <v>2013</v>
      </c>
      <c r="C5" s="289"/>
      <c r="D5" s="289"/>
      <c r="E5" s="289"/>
      <c r="F5" s="289"/>
      <c r="G5" s="289"/>
      <c r="H5" s="289"/>
      <c r="I5" s="290"/>
    </row>
    <row r="6" spans="1:9" ht="12" customHeight="1">
      <c r="A6" s="83" t="s">
        <v>85</v>
      </c>
      <c r="B6" s="287">
        <v>41882</v>
      </c>
      <c r="C6" s="287"/>
      <c r="D6" s="287"/>
      <c r="E6" s="287"/>
      <c r="F6" s="287"/>
      <c r="G6" s="287"/>
      <c r="H6" s="287"/>
      <c r="I6" s="288"/>
    </row>
    <row r="7" spans="1:9" ht="14.25" customHeight="1" thickBot="1">
      <c r="A7" s="84" t="s">
        <v>86</v>
      </c>
      <c r="B7" s="285" t="s">
        <v>185</v>
      </c>
      <c r="C7" s="285"/>
      <c r="D7" s="285"/>
      <c r="E7" s="285"/>
      <c r="F7" s="285"/>
      <c r="G7" s="285"/>
      <c r="H7" s="285"/>
      <c r="I7" s="286"/>
    </row>
    <row r="8" spans="1:9" ht="33" customHeight="1" thickBot="1">
      <c r="A8" s="273"/>
      <c r="B8" s="275" t="s">
        <v>87</v>
      </c>
      <c r="C8" s="276"/>
      <c r="D8" s="276"/>
      <c r="E8" s="276"/>
      <c r="F8" s="276"/>
      <c r="G8" s="276"/>
      <c r="H8" s="276"/>
      <c r="I8" s="277"/>
    </row>
    <row r="9" spans="1:9" ht="55.5" customHeight="1" thickBot="1">
      <c r="A9" s="274"/>
      <c r="B9" s="278" t="s">
        <v>88</v>
      </c>
      <c r="C9" s="279"/>
      <c r="D9" s="280"/>
      <c r="E9" s="85" t="s">
        <v>89</v>
      </c>
      <c r="F9" s="278" t="s">
        <v>90</v>
      </c>
      <c r="G9" s="279"/>
      <c r="H9" s="279"/>
      <c r="I9" s="208" t="s">
        <v>161</v>
      </c>
    </row>
    <row r="10" spans="1:9" ht="18" customHeight="1" thickBot="1">
      <c r="A10" s="152" t="s">
        <v>91</v>
      </c>
      <c r="B10" s="91" t="s">
        <v>0</v>
      </c>
      <c r="C10" s="92" t="s">
        <v>28</v>
      </c>
      <c r="D10" s="222" t="s">
        <v>184</v>
      </c>
      <c r="E10" s="94" t="s">
        <v>174</v>
      </c>
      <c r="F10" s="91" t="s">
        <v>0</v>
      </c>
      <c r="G10" s="92" t="s">
        <v>28</v>
      </c>
      <c r="H10" s="222" t="s">
        <v>184</v>
      </c>
      <c r="I10" s="93"/>
    </row>
    <row r="11" spans="1:9" ht="12.75" customHeight="1" thickBot="1">
      <c r="A11" s="95"/>
      <c r="B11" s="86"/>
      <c r="C11" s="87"/>
      <c r="D11" s="88"/>
      <c r="E11" s="89"/>
      <c r="F11" s="90"/>
      <c r="G11" s="87"/>
      <c r="H11" s="88"/>
      <c r="I11" s="89"/>
    </row>
    <row r="12" spans="1:9" ht="13.5" thickBot="1">
      <c r="A12" s="224" t="s">
        <v>51</v>
      </c>
      <c r="B12" s="142">
        <v>211756</v>
      </c>
      <c r="C12" s="142">
        <v>122586</v>
      </c>
      <c r="D12" s="142">
        <v>97976</v>
      </c>
      <c r="E12" s="142">
        <v>432318</v>
      </c>
      <c r="F12" s="142">
        <v>151</v>
      </c>
      <c r="G12" s="143">
        <v>5</v>
      </c>
      <c r="H12" s="142">
        <v>12</v>
      </c>
      <c r="I12" s="225">
        <v>139835</v>
      </c>
    </row>
    <row r="13" spans="1:9" ht="13.5" thickBot="1">
      <c r="A13" s="226" t="s">
        <v>52</v>
      </c>
      <c r="B13" s="144">
        <v>28882</v>
      </c>
      <c r="C13" s="144">
        <v>18746</v>
      </c>
      <c r="D13" s="144">
        <v>38040</v>
      </c>
      <c r="E13" s="144">
        <v>85668</v>
      </c>
      <c r="F13" s="144">
        <v>43</v>
      </c>
      <c r="G13" s="145">
        <v>2</v>
      </c>
      <c r="H13" s="145">
        <v>7</v>
      </c>
      <c r="I13" s="227">
        <v>22654</v>
      </c>
    </row>
    <row r="14" spans="1:9" ht="13.5" thickBot="1">
      <c r="A14" s="226" t="s">
        <v>59</v>
      </c>
      <c r="B14" s="145">
        <v>663</v>
      </c>
      <c r="C14" s="144">
        <v>14048</v>
      </c>
      <c r="D14" s="145">
        <v>85</v>
      </c>
      <c r="E14" s="144">
        <v>14796</v>
      </c>
      <c r="F14" s="145"/>
      <c r="G14" s="145"/>
      <c r="H14" s="145"/>
      <c r="I14" s="227">
        <v>14227</v>
      </c>
    </row>
    <row r="15" spans="1:9" ht="13.5" thickBot="1">
      <c r="A15" s="226" t="s">
        <v>92</v>
      </c>
      <c r="B15" s="144">
        <v>1442</v>
      </c>
      <c r="C15" s="144">
        <v>4143</v>
      </c>
      <c r="D15" s="144">
        <v>4725</v>
      </c>
      <c r="E15" s="144">
        <v>10310</v>
      </c>
      <c r="F15" s="145">
        <v>3</v>
      </c>
      <c r="G15" s="145">
        <v>6</v>
      </c>
      <c r="H15" s="144">
        <v>9</v>
      </c>
      <c r="I15" s="227">
        <v>3857</v>
      </c>
    </row>
    <row r="16" spans="1:9" ht="13.5" thickBot="1">
      <c r="A16" s="226" t="s">
        <v>60</v>
      </c>
      <c r="B16" s="144">
        <v>7121</v>
      </c>
      <c r="C16" s="144">
        <v>651</v>
      </c>
      <c r="D16" s="144">
        <v>5140</v>
      </c>
      <c r="E16" s="144">
        <v>12912</v>
      </c>
      <c r="F16" s="145">
        <v>1</v>
      </c>
      <c r="G16" s="145"/>
      <c r="H16" s="145">
        <v>1</v>
      </c>
      <c r="I16" s="227">
        <v>3633</v>
      </c>
    </row>
    <row r="17" spans="1:9" ht="13.5" thickBot="1">
      <c r="A17" s="226" t="s">
        <v>93</v>
      </c>
      <c r="B17" s="145">
        <v>68</v>
      </c>
      <c r="C17" s="145" t="s">
        <v>175</v>
      </c>
      <c r="D17" s="145">
        <v>638</v>
      </c>
      <c r="E17" s="144">
        <v>4474</v>
      </c>
      <c r="F17" s="145"/>
      <c r="G17" s="145">
        <v>3</v>
      </c>
      <c r="H17" s="145">
        <v>1</v>
      </c>
      <c r="I17" s="227">
        <v>1235</v>
      </c>
    </row>
    <row r="18" spans="1:9" ht="13.5" thickBot="1">
      <c r="A18" s="226" t="s">
        <v>61</v>
      </c>
      <c r="B18" s="144">
        <v>9783</v>
      </c>
      <c r="C18" s="145">
        <v>4</v>
      </c>
      <c r="D18" s="145">
        <v>636</v>
      </c>
      <c r="E18" s="144">
        <v>10423</v>
      </c>
      <c r="F18" s="145">
        <v>9</v>
      </c>
      <c r="G18" s="145"/>
      <c r="H18" s="145">
        <v>1</v>
      </c>
      <c r="I18" s="228">
        <v>57</v>
      </c>
    </row>
    <row r="19" spans="1:9" ht="13.5" thickBot="1">
      <c r="A19" s="226" t="s">
        <v>94</v>
      </c>
      <c r="B19" s="145">
        <v>872</v>
      </c>
      <c r="C19" s="145"/>
      <c r="D19" s="145">
        <v>195</v>
      </c>
      <c r="E19" s="144">
        <v>1067</v>
      </c>
      <c r="F19" s="145">
        <v>3</v>
      </c>
      <c r="G19" s="145"/>
      <c r="H19" s="145"/>
      <c r="I19" s="228"/>
    </row>
    <row r="20" spans="1:9" ht="13.5" thickBot="1">
      <c r="A20" s="226" t="s">
        <v>78</v>
      </c>
      <c r="B20" s="144">
        <v>60641</v>
      </c>
      <c r="C20" s="145">
        <v>53</v>
      </c>
      <c r="D20" s="145">
        <v>1</v>
      </c>
      <c r="E20" s="144">
        <v>60695</v>
      </c>
      <c r="F20" s="144">
        <v>29</v>
      </c>
      <c r="G20" s="145"/>
      <c r="H20" s="145">
        <v>1</v>
      </c>
      <c r="I20" s="227">
        <v>2695</v>
      </c>
    </row>
    <row r="21" spans="1:9" ht="13.5" thickBot="1">
      <c r="A21" s="226" t="s">
        <v>95</v>
      </c>
      <c r="B21" s="145"/>
      <c r="C21" s="144">
        <v>46423</v>
      </c>
      <c r="D21" s="144">
        <v>31901</v>
      </c>
      <c r="E21" s="144">
        <v>78324</v>
      </c>
      <c r="F21" s="144"/>
      <c r="G21" s="144"/>
      <c r="H21" s="145"/>
      <c r="I21" s="227">
        <v>19677</v>
      </c>
    </row>
    <row r="22" spans="1:9" ht="13.5" thickBot="1">
      <c r="A22" s="226" t="s">
        <v>96</v>
      </c>
      <c r="B22" s="145"/>
      <c r="C22" s="144">
        <v>67902</v>
      </c>
      <c r="D22" s="145">
        <v>7</v>
      </c>
      <c r="E22" s="144">
        <v>67909</v>
      </c>
      <c r="F22" s="145"/>
      <c r="G22" s="144"/>
      <c r="H22" s="145"/>
      <c r="I22" s="227"/>
    </row>
    <row r="23" spans="1:9" ht="13.5" thickBot="1">
      <c r="A23" s="226" t="s">
        <v>97</v>
      </c>
      <c r="B23" s="145"/>
      <c r="C23" s="144">
        <v>20669</v>
      </c>
      <c r="D23" s="145">
        <v>870</v>
      </c>
      <c r="E23" s="144">
        <v>21539</v>
      </c>
      <c r="F23" s="145"/>
      <c r="G23" s="145"/>
      <c r="H23" s="145"/>
      <c r="I23" s="227">
        <v>1582</v>
      </c>
    </row>
    <row r="24" spans="1:9" ht="13.5" thickBot="1">
      <c r="A24" s="226" t="s">
        <v>98</v>
      </c>
      <c r="B24" s="145">
        <v>13</v>
      </c>
      <c r="C24" s="145"/>
      <c r="D24" s="145"/>
      <c r="E24" s="145">
        <v>13</v>
      </c>
      <c r="F24" s="145"/>
      <c r="G24" s="145">
        <v>13</v>
      </c>
      <c r="H24" s="145"/>
      <c r="I24" s="228"/>
    </row>
    <row r="25" spans="1:9" ht="13.5" thickBot="1">
      <c r="A25" s="229" t="s">
        <v>99</v>
      </c>
      <c r="B25" s="145"/>
      <c r="C25" s="145"/>
      <c r="D25" s="145"/>
      <c r="E25" s="146"/>
      <c r="F25" s="145"/>
      <c r="G25" s="145"/>
      <c r="H25" s="145"/>
      <c r="I25" s="228"/>
    </row>
    <row r="26" spans="1:9" ht="15" thickBot="1">
      <c r="A26" s="229" t="s">
        <v>100</v>
      </c>
      <c r="B26" s="145"/>
      <c r="C26" s="145"/>
      <c r="D26" s="145"/>
      <c r="E26" s="145"/>
      <c r="F26" s="145"/>
      <c r="G26" s="145"/>
      <c r="H26" s="145"/>
      <c r="I26" s="228"/>
    </row>
    <row r="27" spans="1:9" ht="13.5" thickBot="1">
      <c r="A27" s="229"/>
      <c r="B27" s="147"/>
      <c r="C27" s="147"/>
      <c r="D27" s="147"/>
      <c r="E27" s="147"/>
      <c r="F27" s="147"/>
      <c r="G27" s="147"/>
      <c r="H27" s="147"/>
      <c r="I27" s="230"/>
    </row>
    <row r="28" spans="1:9" ht="15" thickBot="1">
      <c r="A28" s="229" t="s">
        <v>101</v>
      </c>
      <c r="B28" s="147" t="s">
        <v>136</v>
      </c>
      <c r="C28" s="281" t="s">
        <v>136</v>
      </c>
      <c r="D28" s="282"/>
      <c r="E28" s="147" t="s">
        <v>136</v>
      </c>
      <c r="F28" s="147" t="s">
        <v>136</v>
      </c>
      <c r="G28" s="147" t="s">
        <v>136</v>
      </c>
      <c r="H28" s="147" t="s">
        <v>136</v>
      </c>
      <c r="I28" s="231" t="s">
        <v>136</v>
      </c>
    </row>
    <row r="29" spans="1:9" ht="12.75" customHeight="1" thickBot="1">
      <c r="A29" s="229" t="s">
        <v>102</v>
      </c>
      <c r="B29" s="144"/>
      <c r="C29" s="146"/>
      <c r="D29" s="146"/>
      <c r="E29" s="144"/>
      <c r="F29" s="145"/>
      <c r="G29" s="146"/>
      <c r="H29" s="146"/>
      <c r="I29" s="230"/>
    </row>
    <row r="30" spans="1:9" ht="26.25" thickBot="1">
      <c r="A30" s="232" t="s">
        <v>103</v>
      </c>
      <c r="B30" s="233"/>
      <c r="C30" s="234"/>
      <c r="D30" s="234"/>
      <c r="E30" s="233"/>
      <c r="F30" s="233"/>
      <c r="G30" s="234"/>
      <c r="H30" s="234"/>
      <c r="I30" s="235"/>
    </row>
    <row r="31" spans="1:9" ht="12.75">
      <c r="A31" s="148"/>
      <c r="B31" s="149"/>
      <c r="C31" s="150"/>
      <c r="D31" s="150"/>
      <c r="E31" s="149"/>
      <c r="F31" s="151"/>
      <c r="G31" s="151"/>
      <c r="H31" s="151"/>
      <c r="I31" s="150"/>
    </row>
    <row r="32" s="81" customFormat="1" ht="12">
      <c r="A32" s="81" t="s">
        <v>158</v>
      </c>
    </row>
    <row r="33" s="81" customFormat="1" ht="5.25" customHeight="1"/>
    <row r="34" s="81" customFormat="1" ht="12">
      <c r="A34" s="81" t="s">
        <v>104</v>
      </c>
    </row>
    <row r="35" s="81" customFormat="1" ht="5.25" customHeight="1"/>
    <row r="36" s="81" customFormat="1" ht="12">
      <c r="A36" s="81" t="s">
        <v>105</v>
      </c>
    </row>
    <row r="37" s="81" customFormat="1" ht="4.5" customHeight="1"/>
    <row r="38" s="81" customFormat="1" ht="12">
      <c r="A38" s="81" t="s">
        <v>106</v>
      </c>
    </row>
    <row r="39" s="81" customFormat="1" ht="6" customHeight="1"/>
    <row r="40" spans="1:9" s="81" customFormat="1" ht="25.5" customHeight="1">
      <c r="A40" s="272" t="s">
        <v>176</v>
      </c>
      <c r="B40" s="272"/>
      <c r="C40" s="272"/>
      <c r="D40" s="272"/>
      <c r="E40" s="272"/>
      <c r="F40" s="272"/>
      <c r="G40" s="272"/>
      <c r="H40" s="272"/>
      <c r="I40" s="272"/>
    </row>
    <row r="41" s="81" customFormat="1" ht="12">
      <c r="A41" s="81" t="s">
        <v>191</v>
      </c>
    </row>
    <row r="42" s="81" customFormat="1" ht="12"/>
  </sheetData>
  <sheetProtection/>
  <mergeCells count="11">
    <mergeCell ref="B2:I2"/>
    <mergeCell ref="B7:I7"/>
    <mergeCell ref="B6:I6"/>
    <mergeCell ref="B5:I5"/>
    <mergeCell ref="B4:I4"/>
    <mergeCell ref="A40:I40"/>
    <mergeCell ref="A8:A9"/>
    <mergeCell ref="B8:I8"/>
    <mergeCell ref="B9:D9"/>
    <mergeCell ref="F9:H9"/>
    <mergeCell ref="C28:D28"/>
  </mergeCells>
  <printOptions/>
  <pageMargins left="0.53" right="0.4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11.421875" style="4" customWidth="1"/>
    <col min="2" max="2" width="12.421875" style="4" customWidth="1"/>
    <col min="3" max="3" width="14.140625" style="4" customWidth="1"/>
    <col min="4" max="4" width="13.8515625" style="4" customWidth="1"/>
    <col min="5" max="5" width="14.421875" style="4" customWidth="1"/>
    <col min="6" max="6" width="9.57421875" style="4" customWidth="1"/>
    <col min="7" max="7" width="12.421875" style="4" customWidth="1"/>
    <col min="8" max="8" width="14.8515625" style="4" customWidth="1"/>
    <col min="9" max="10" width="12.421875" style="4" customWidth="1"/>
    <col min="11" max="11" width="15.57421875" style="4" customWidth="1"/>
    <col min="12" max="16384" width="9.140625" style="4" customWidth="1"/>
  </cols>
  <sheetData>
    <row r="1" spans="1:11" ht="12.75">
      <c r="A1" s="316" t="s">
        <v>107</v>
      </c>
      <c r="B1" s="317"/>
      <c r="C1" s="317"/>
      <c r="D1" s="317"/>
      <c r="E1" s="317"/>
      <c r="F1" s="317"/>
      <c r="G1" s="317"/>
      <c r="H1" s="317"/>
      <c r="I1" s="317"/>
      <c r="J1" s="317"/>
      <c r="K1" s="318"/>
    </row>
    <row r="2" spans="1:11" ht="12.75">
      <c r="A2" s="252" t="s">
        <v>108</v>
      </c>
      <c r="B2" s="314"/>
      <c r="C2" s="314"/>
      <c r="D2" s="314"/>
      <c r="E2" s="314"/>
      <c r="F2" s="314"/>
      <c r="G2" s="314"/>
      <c r="H2" s="314"/>
      <c r="I2" s="314"/>
      <c r="J2" s="314"/>
      <c r="K2" s="315"/>
    </row>
    <row r="3" spans="1:11" ht="12.75">
      <c r="A3" s="252" t="s">
        <v>109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12.75">
      <c r="A4" s="252" t="s">
        <v>177</v>
      </c>
      <c r="B4" s="314"/>
      <c r="C4" s="314"/>
      <c r="D4" s="314"/>
      <c r="E4" s="314"/>
      <c r="F4" s="314"/>
      <c r="G4" s="314"/>
      <c r="H4" s="314"/>
      <c r="I4" s="314"/>
      <c r="J4" s="314"/>
      <c r="K4" s="315"/>
    </row>
    <row r="5" spans="1:11" ht="12.75">
      <c r="A5" s="252" t="s">
        <v>178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</row>
    <row r="6" spans="1:11" ht="12.75">
      <c r="A6" s="252" t="s">
        <v>179</v>
      </c>
      <c r="B6" s="314"/>
      <c r="C6" s="314"/>
      <c r="D6" s="314"/>
      <c r="E6" s="314"/>
      <c r="F6" s="314"/>
      <c r="G6" s="314"/>
      <c r="H6" s="314"/>
      <c r="I6" s="314"/>
      <c r="J6" s="314"/>
      <c r="K6" s="315"/>
    </row>
    <row r="7" spans="1:11" ht="16.5" thickBot="1">
      <c r="A7" s="298"/>
      <c r="B7" s="299"/>
      <c r="C7" s="299"/>
      <c r="D7" s="299"/>
      <c r="E7" s="299"/>
      <c r="F7" s="299"/>
      <c r="G7" s="299"/>
      <c r="H7" s="299"/>
      <c r="I7" s="299"/>
      <c r="J7" s="299"/>
      <c r="K7" s="300"/>
    </row>
    <row r="8" spans="1:11" ht="12.75">
      <c r="A8" s="67"/>
      <c r="B8" s="67"/>
      <c r="C8" s="301" t="s">
        <v>110</v>
      </c>
      <c r="D8" s="302"/>
      <c r="E8" s="303"/>
      <c r="F8" s="301" t="s">
        <v>113</v>
      </c>
      <c r="G8" s="302"/>
      <c r="H8" s="303"/>
      <c r="I8" s="293" t="s">
        <v>117</v>
      </c>
      <c r="J8" s="307" t="s">
        <v>121</v>
      </c>
      <c r="K8" s="308"/>
    </row>
    <row r="9" spans="1:11" ht="14.25" thickBot="1">
      <c r="A9" s="68"/>
      <c r="B9" s="68"/>
      <c r="C9" s="304"/>
      <c r="D9" s="305"/>
      <c r="E9" s="306"/>
      <c r="F9" s="309" t="s">
        <v>144</v>
      </c>
      <c r="G9" s="310"/>
      <c r="H9" s="311"/>
      <c r="I9" s="291"/>
      <c r="J9" s="312" t="s">
        <v>143</v>
      </c>
      <c r="K9" s="313"/>
    </row>
    <row r="10" spans="1:11" ht="12.75" customHeight="1">
      <c r="A10" s="270" t="s">
        <v>38</v>
      </c>
      <c r="B10" s="270" t="s">
        <v>111</v>
      </c>
      <c r="C10" s="293" t="s">
        <v>112</v>
      </c>
      <c r="D10" s="293" t="s">
        <v>145</v>
      </c>
      <c r="E10" s="293" t="s">
        <v>118</v>
      </c>
      <c r="F10" s="293" t="s">
        <v>114</v>
      </c>
      <c r="G10" s="293" t="s">
        <v>115</v>
      </c>
      <c r="H10" s="293" t="s">
        <v>116</v>
      </c>
      <c r="I10" s="291"/>
      <c r="J10" s="295" t="s">
        <v>119</v>
      </c>
      <c r="K10" s="70"/>
    </row>
    <row r="11" spans="1:11" ht="12.75">
      <c r="A11" s="270"/>
      <c r="B11" s="270"/>
      <c r="C11" s="291"/>
      <c r="D11" s="291"/>
      <c r="E11" s="291"/>
      <c r="F11" s="268"/>
      <c r="G11" s="268"/>
      <c r="H11" s="268"/>
      <c r="I11" s="291"/>
      <c r="J11" s="296"/>
      <c r="K11" s="291" t="s">
        <v>120</v>
      </c>
    </row>
    <row r="12" spans="1:11" ht="12.75">
      <c r="A12" s="270"/>
      <c r="B12" s="270"/>
      <c r="C12" s="291"/>
      <c r="D12" s="291"/>
      <c r="E12" s="291"/>
      <c r="F12" s="268"/>
      <c r="G12" s="268"/>
      <c r="H12" s="268"/>
      <c r="I12" s="291"/>
      <c r="J12" s="296"/>
      <c r="K12" s="291"/>
    </row>
    <row r="13" spans="1:11" ht="12.75">
      <c r="A13" s="68"/>
      <c r="B13" s="68"/>
      <c r="C13" s="291"/>
      <c r="D13" s="291"/>
      <c r="E13" s="291"/>
      <c r="F13" s="268"/>
      <c r="G13" s="268"/>
      <c r="H13" s="268"/>
      <c r="I13" s="64"/>
      <c r="J13" s="296"/>
      <c r="K13" s="291"/>
    </row>
    <row r="14" spans="1:11" ht="12.75">
      <c r="A14" s="68"/>
      <c r="B14" s="68"/>
      <c r="C14" s="291"/>
      <c r="D14" s="291"/>
      <c r="E14" s="291"/>
      <c r="F14" s="69"/>
      <c r="G14" s="69"/>
      <c r="H14" s="69"/>
      <c r="I14" s="64"/>
      <c r="J14" s="296"/>
      <c r="K14" s="292"/>
    </row>
    <row r="15" spans="1:11" ht="13.5" thickBot="1">
      <c r="A15" s="68"/>
      <c r="B15" s="68"/>
      <c r="C15" s="294"/>
      <c r="D15" s="294"/>
      <c r="E15" s="294"/>
      <c r="F15" s="71"/>
      <c r="G15" s="71"/>
      <c r="H15" s="71"/>
      <c r="I15" s="19"/>
      <c r="J15" s="297"/>
      <c r="K15" s="72"/>
    </row>
    <row r="16" spans="1:11" ht="13.5" thickBot="1">
      <c r="A16" s="73"/>
      <c r="B16" s="73"/>
      <c r="C16" s="15" t="s">
        <v>0</v>
      </c>
      <c r="D16" s="15" t="s">
        <v>1</v>
      </c>
      <c r="E16" s="15" t="s">
        <v>20</v>
      </c>
      <c r="F16" s="15" t="s">
        <v>17</v>
      </c>
      <c r="G16" s="15" t="s">
        <v>4</v>
      </c>
      <c r="H16" s="15" t="s">
        <v>21</v>
      </c>
      <c r="I16" s="15" t="s">
        <v>22</v>
      </c>
      <c r="J16" s="15" t="s">
        <v>23</v>
      </c>
      <c r="K16" s="15" t="s">
        <v>24</v>
      </c>
    </row>
    <row r="17" spans="1:11" ht="12.75">
      <c r="A17" s="13" t="s">
        <v>51</v>
      </c>
      <c r="B17" s="22" t="s">
        <v>122</v>
      </c>
      <c r="C17" s="213">
        <v>20000</v>
      </c>
      <c r="D17" s="213"/>
      <c r="E17" s="213">
        <v>20000</v>
      </c>
      <c r="F17" s="213"/>
      <c r="G17" s="213"/>
      <c r="H17" s="213"/>
      <c r="I17" s="213">
        <v>20000</v>
      </c>
      <c r="J17" s="213">
        <v>19609.3</v>
      </c>
      <c r="K17" s="218"/>
    </row>
    <row r="18" spans="1:11" ht="12.75">
      <c r="A18" s="75"/>
      <c r="B18" s="40" t="s">
        <v>123</v>
      </c>
      <c r="C18" s="214">
        <v>5900</v>
      </c>
      <c r="D18" s="214">
        <v>5900</v>
      </c>
      <c r="E18" s="214"/>
      <c r="F18" s="214"/>
      <c r="G18" s="214"/>
      <c r="H18" s="214"/>
      <c r="I18" s="214"/>
      <c r="J18" s="214"/>
      <c r="K18" s="219"/>
    </row>
    <row r="19" spans="1:11" ht="12.75">
      <c r="A19" s="75"/>
      <c r="B19" s="40" t="s">
        <v>124</v>
      </c>
      <c r="C19" s="214"/>
      <c r="D19" s="214"/>
      <c r="E19" s="214"/>
      <c r="F19" s="214"/>
      <c r="G19" s="214"/>
      <c r="H19" s="214"/>
      <c r="I19" s="214"/>
      <c r="J19" s="214"/>
      <c r="K19" s="219"/>
    </row>
    <row r="20" spans="1:11" ht="12.75">
      <c r="A20" s="75"/>
      <c r="B20" s="40" t="s">
        <v>125</v>
      </c>
      <c r="C20" s="214">
        <v>9141</v>
      </c>
      <c r="D20" s="214"/>
      <c r="E20" s="214">
        <v>5713</v>
      </c>
      <c r="F20" s="214"/>
      <c r="G20" s="214"/>
      <c r="H20" s="214"/>
      <c r="I20" s="214">
        <v>5713</v>
      </c>
      <c r="J20" s="214">
        <v>5685</v>
      </c>
      <c r="K20" s="219"/>
    </row>
    <row r="21" spans="1:11" ht="13.5" thickBot="1">
      <c r="A21" s="14"/>
      <c r="B21" s="76"/>
      <c r="C21" s="215"/>
      <c r="D21" s="215"/>
      <c r="E21" s="215"/>
      <c r="F21" s="215"/>
      <c r="G21" s="215"/>
      <c r="H21" s="215"/>
      <c r="I21" s="215"/>
      <c r="J21" s="215"/>
      <c r="K21" s="220"/>
    </row>
    <row r="22" spans="1:11" ht="13.5" thickBot="1">
      <c r="A22" s="20" t="s">
        <v>126</v>
      </c>
      <c r="B22" s="79"/>
      <c r="C22" s="216">
        <f aca="true" t="shared" si="0" ref="C22:I22">SUM(C17:C21)</f>
        <v>35041</v>
      </c>
      <c r="D22" s="216">
        <f t="shared" si="0"/>
        <v>5900</v>
      </c>
      <c r="E22" s="216">
        <f t="shared" si="0"/>
        <v>25713</v>
      </c>
      <c r="F22" s="216">
        <f t="shared" si="0"/>
        <v>0</v>
      </c>
      <c r="G22" s="216">
        <f t="shared" si="0"/>
        <v>0</v>
      </c>
      <c r="H22" s="216">
        <f t="shared" si="0"/>
        <v>0</v>
      </c>
      <c r="I22" s="216">
        <f t="shared" si="0"/>
        <v>25713</v>
      </c>
      <c r="J22" s="216">
        <f>SUM(J17:J21)</f>
        <v>25294.3</v>
      </c>
      <c r="K22" s="216"/>
    </row>
    <row r="23" spans="1:11" ht="12.75">
      <c r="A23" s="13" t="s">
        <v>52</v>
      </c>
      <c r="B23" s="22" t="s">
        <v>122</v>
      </c>
      <c r="C23" s="213">
        <v>2000</v>
      </c>
      <c r="D23" s="213"/>
      <c r="E23" s="213">
        <v>2000</v>
      </c>
      <c r="F23" s="213"/>
      <c r="G23" s="213"/>
      <c r="H23" s="213"/>
      <c r="I23" s="213">
        <v>2000</v>
      </c>
      <c r="J23" s="213">
        <v>1815</v>
      </c>
      <c r="K23" s="218"/>
    </row>
    <row r="24" spans="1:11" ht="12.75">
      <c r="A24" s="75"/>
      <c r="B24" s="40" t="s">
        <v>123</v>
      </c>
      <c r="C24" s="214">
        <v>530</v>
      </c>
      <c r="D24" s="214">
        <v>530</v>
      </c>
      <c r="E24" s="214"/>
      <c r="F24" s="214"/>
      <c r="G24" s="214"/>
      <c r="H24" s="214"/>
      <c r="I24" s="214"/>
      <c r="J24" s="214"/>
      <c r="K24" s="219"/>
    </row>
    <row r="25" spans="1:11" ht="12.75">
      <c r="A25" s="75"/>
      <c r="B25" s="40" t="s">
        <v>124</v>
      </c>
      <c r="C25" s="214"/>
      <c r="D25" s="214"/>
      <c r="E25" s="214"/>
      <c r="F25" s="214"/>
      <c r="G25" s="214"/>
      <c r="H25" s="214"/>
      <c r="I25" s="214"/>
      <c r="J25" s="214"/>
      <c r="K25" s="219"/>
    </row>
    <row r="26" spans="1:11" ht="12.75">
      <c r="A26" s="75"/>
      <c r="B26" s="40" t="s">
        <v>125</v>
      </c>
      <c r="C26" s="214">
        <v>914</v>
      </c>
      <c r="D26" s="214"/>
      <c r="E26" s="214">
        <v>571</v>
      </c>
      <c r="F26" s="214"/>
      <c r="G26" s="214"/>
      <c r="H26" s="214"/>
      <c r="I26" s="214">
        <v>571</v>
      </c>
      <c r="J26" s="214">
        <v>326</v>
      </c>
      <c r="K26" s="219"/>
    </row>
    <row r="27" spans="1:11" ht="13.5" thickBot="1">
      <c r="A27" s="14"/>
      <c r="B27" s="76"/>
      <c r="C27" s="215"/>
      <c r="D27" s="215"/>
      <c r="E27" s="215"/>
      <c r="F27" s="215"/>
      <c r="G27" s="215"/>
      <c r="H27" s="215"/>
      <c r="I27" s="215"/>
      <c r="J27" s="215"/>
      <c r="K27" s="220"/>
    </row>
    <row r="28" spans="1:11" ht="13.5" thickBot="1">
      <c r="A28" s="20" t="s">
        <v>126</v>
      </c>
      <c r="B28" s="79"/>
      <c r="C28" s="236">
        <f aca="true" t="shared" si="1" ref="C28:I28">SUM(C23:C27)</f>
        <v>3444</v>
      </c>
      <c r="D28" s="236">
        <f t="shared" si="1"/>
        <v>530</v>
      </c>
      <c r="E28" s="236">
        <f t="shared" si="1"/>
        <v>2571</v>
      </c>
      <c r="F28" s="236">
        <f t="shared" si="1"/>
        <v>0</v>
      </c>
      <c r="G28" s="236">
        <f t="shared" si="1"/>
        <v>0</v>
      </c>
      <c r="H28" s="236">
        <f t="shared" si="1"/>
        <v>0</v>
      </c>
      <c r="I28" s="236">
        <f t="shared" si="1"/>
        <v>2571</v>
      </c>
      <c r="J28" s="236">
        <f>SUM(J23:J27)</f>
        <v>2141</v>
      </c>
      <c r="K28" s="237"/>
    </row>
    <row r="29" spans="1:11" ht="12.75" hidden="1">
      <c r="A29" s="13" t="s">
        <v>7</v>
      </c>
      <c r="B29" s="22" t="s">
        <v>25</v>
      </c>
      <c r="C29" s="23">
        <v>7000</v>
      </c>
      <c r="D29" s="23">
        <v>5000</v>
      </c>
      <c r="E29" s="23">
        <v>2000</v>
      </c>
      <c r="F29" s="23"/>
      <c r="G29" s="23"/>
      <c r="H29" s="23"/>
      <c r="I29" s="23">
        <v>2000</v>
      </c>
      <c r="J29" s="213">
        <v>4760</v>
      </c>
      <c r="K29" s="74"/>
    </row>
    <row r="30" spans="1:11" ht="13.5" hidden="1" thickBot="1">
      <c r="A30" s="14"/>
      <c r="B30" s="76" t="s">
        <v>27</v>
      </c>
      <c r="C30" s="77"/>
      <c r="D30" s="77"/>
      <c r="E30" s="77"/>
      <c r="F30" s="77"/>
      <c r="G30" s="77"/>
      <c r="H30" s="77"/>
      <c r="I30" s="77"/>
      <c r="J30" s="215"/>
      <c r="K30" s="78"/>
    </row>
    <row r="31" spans="1:11" ht="13.5" hidden="1" thickBot="1">
      <c r="A31" s="20" t="s">
        <v>26</v>
      </c>
      <c r="B31" s="79"/>
      <c r="C31" s="55">
        <f aca="true" t="shared" si="2" ref="C31:K31">SUM(C29:C30)</f>
        <v>7000</v>
      </c>
      <c r="D31" s="55">
        <f t="shared" si="2"/>
        <v>5000</v>
      </c>
      <c r="E31" s="55">
        <f t="shared" si="2"/>
        <v>2000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2000</v>
      </c>
      <c r="J31" s="216">
        <f t="shared" si="2"/>
        <v>4760</v>
      </c>
      <c r="K31" s="55">
        <f t="shared" si="2"/>
        <v>0</v>
      </c>
    </row>
    <row r="32" ht="12.75">
      <c r="J32" s="217"/>
    </row>
    <row r="33" spans="1:11" ht="12.75">
      <c r="A33" s="16" t="s">
        <v>159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>
      <c r="A34" s="16" t="s">
        <v>146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sheetProtection/>
  <mergeCells count="23">
    <mergeCell ref="A5:K5"/>
    <mergeCell ref="A6:K6"/>
    <mergeCell ref="A1:K1"/>
    <mergeCell ref="A2:K2"/>
    <mergeCell ref="A3:K3"/>
    <mergeCell ref="A4:K4"/>
    <mergeCell ref="A7:K7"/>
    <mergeCell ref="C8:E9"/>
    <mergeCell ref="F8:H8"/>
    <mergeCell ref="I8:I12"/>
    <mergeCell ref="J8:K8"/>
    <mergeCell ref="F9:H9"/>
    <mergeCell ref="J9:K9"/>
    <mergeCell ref="A10:A12"/>
    <mergeCell ref="B10:B12"/>
    <mergeCell ref="C10:C15"/>
    <mergeCell ref="K11:K14"/>
    <mergeCell ref="D10:D15"/>
    <mergeCell ref="E10:E15"/>
    <mergeCell ref="F10:F13"/>
    <mergeCell ref="G10:G13"/>
    <mergeCell ref="H10:H13"/>
    <mergeCell ref="J10:J15"/>
  </mergeCells>
  <printOptions/>
  <pageMargins left="0.33" right="0.4" top="1" bottom="1" header="0.5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2.28125" style="96" customWidth="1"/>
    <col min="2" max="2" width="22.00390625" style="97" customWidth="1"/>
    <col min="3" max="3" width="12.8515625" style="96" customWidth="1"/>
    <col min="4" max="4" width="13.00390625" style="96" customWidth="1"/>
    <col min="5" max="6" width="12.421875" style="96" customWidth="1"/>
    <col min="7" max="7" width="13.140625" style="96" customWidth="1"/>
    <col min="8" max="8" width="12.8515625" style="96" customWidth="1"/>
    <col min="9" max="9" width="16.00390625" style="96" customWidth="1"/>
    <col min="10" max="16384" width="9.140625" style="96" customWidth="1"/>
  </cols>
  <sheetData>
    <row r="1" spans="2:9" ht="12.75">
      <c r="B1" s="155" t="s">
        <v>127</v>
      </c>
      <c r="C1" s="156"/>
      <c r="D1" s="156"/>
      <c r="E1" s="156"/>
      <c r="F1" s="156"/>
      <c r="G1" s="156"/>
      <c r="H1" s="156"/>
      <c r="I1" s="209"/>
    </row>
    <row r="2" spans="2:9" ht="12.75">
      <c r="B2" s="127"/>
      <c r="C2" s="126" t="s">
        <v>128</v>
      </c>
      <c r="D2" s="126"/>
      <c r="E2" s="126"/>
      <c r="F2" s="126"/>
      <c r="G2" s="126"/>
      <c r="H2" s="126"/>
      <c r="I2" s="210"/>
    </row>
    <row r="3" spans="2:9" ht="12.75">
      <c r="B3" s="127"/>
      <c r="C3" s="126" t="s">
        <v>129</v>
      </c>
      <c r="D3" s="126"/>
      <c r="E3" s="126"/>
      <c r="F3" s="126"/>
      <c r="G3" s="126"/>
      <c r="H3" s="126"/>
      <c r="I3" s="210"/>
    </row>
    <row r="4" spans="2:9" ht="12.75">
      <c r="B4" s="127"/>
      <c r="C4" s="126" t="s">
        <v>130</v>
      </c>
      <c r="D4" s="126"/>
      <c r="E4" s="126"/>
      <c r="F4" s="126"/>
      <c r="G4" s="126"/>
      <c r="H4" s="126"/>
      <c r="I4" s="210"/>
    </row>
    <row r="5" spans="2:9" ht="12.75">
      <c r="B5" s="157"/>
      <c r="C5" s="158"/>
      <c r="D5" s="158"/>
      <c r="E5" s="158"/>
      <c r="F5" s="158"/>
      <c r="G5" s="158"/>
      <c r="H5" s="158"/>
      <c r="I5" s="211"/>
    </row>
    <row r="6" spans="2:9" ht="12.75">
      <c r="B6" s="157" t="s">
        <v>131</v>
      </c>
      <c r="C6" s="158"/>
      <c r="D6" s="158"/>
      <c r="E6" s="158"/>
      <c r="F6" s="158"/>
      <c r="G6" s="158"/>
      <c r="H6" s="158"/>
      <c r="I6" s="211"/>
    </row>
    <row r="7" spans="2:9" ht="12.75">
      <c r="B7" s="157" t="s">
        <v>180</v>
      </c>
      <c r="C7" s="158"/>
      <c r="D7" s="158"/>
      <c r="E7" s="158"/>
      <c r="F7" s="158"/>
      <c r="G7" s="158"/>
      <c r="H7" s="158"/>
      <c r="I7" s="211"/>
    </row>
    <row r="8" spans="2:9" ht="12.75">
      <c r="B8" s="157" t="s">
        <v>181</v>
      </c>
      <c r="C8" s="158"/>
      <c r="D8" s="158"/>
      <c r="E8" s="158"/>
      <c r="F8" s="158"/>
      <c r="G8" s="158"/>
      <c r="H8" s="158"/>
      <c r="I8" s="211"/>
    </row>
    <row r="9" spans="2:9" ht="12.75">
      <c r="B9" s="157" t="s">
        <v>192</v>
      </c>
      <c r="C9" s="158"/>
      <c r="D9" s="158"/>
      <c r="E9" s="158"/>
      <c r="F9" s="158"/>
      <c r="G9" s="158"/>
      <c r="H9" s="158"/>
      <c r="I9" s="211"/>
    </row>
    <row r="10" spans="2:9" ht="15.75" customHeight="1" thickBot="1">
      <c r="B10" s="207" t="s">
        <v>132</v>
      </c>
      <c r="C10" s="125"/>
      <c r="D10" s="125"/>
      <c r="E10" s="125"/>
      <c r="F10" s="125"/>
      <c r="G10" s="125"/>
      <c r="H10" s="125"/>
      <c r="I10" s="212"/>
    </row>
    <row r="11" spans="2:9" ht="12.75">
      <c r="B11" s="124"/>
      <c r="C11" s="159"/>
      <c r="D11" s="160"/>
      <c r="E11" s="160"/>
      <c r="F11" s="160"/>
      <c r="G11" s="160"/>
      <c r="H11" s="160"/>
      <c r="I11" s="161"/>
    </row>
    <row r="12" spans="2:9" ht="13.5" thickBot="1">
      <c r="B12" s="123"/>
      <c r="C12" s="162" t="s">
        <v>133</v>
      </c>
      <c r="D12" s="163"/>
      <c r="E12" s="163"/>
      <c r="F12" s="163"/>
      <c r="G12" s="163"/>
      <c r="H12" s="163"/>
      <c r="I12" s="164"/>
    </row>
    <row r="13" spans="2:13" ht="15" customHeight="1">
      <c r="B13" s="119" t="s">
        <v>38</v>
      </c>
      <c r="C13" s="122"/>
      <c r="D13" s="122"/>
      <c r="E13" s="122"/>
      <c r="F13" s="122"/>
      <c r="G13" s="122"/>
      <c r="H13" s="122"/>
      <c r="I13" s="200"/>
      <c r="J13" s="169"/>
      <c r="K13" s="121"/>
      <c r="L13" s="120"/>
      <c r="M13" s="120"/>
    </row>
    <row r="14" spans="2:13" ht="12.75">
      <c r="B14" s="119"/>
      <c r="C14" s="119"/>
      <c r="D14" s="119"/>
      <c r="E14" s="119"/>
      <c r="F14" s="119"/>
      <c r="G14" s="119"/>
      <c r="H14" s="119"/>
      <c r="I14" s="201"/>
      <c r="J14" s="170"/>
      <c r="K14" s="115"/>
      <c r="L14" s="115"/>
      <c r="M14" s="117"/>
    </row>
    <row r="15" spans="2:13" ht="12.75">
      <c r="B15" s="116"/>
      <c r="C15" s="118" t="s">
        <v>160</v>
      </c>
      <c r="D15" s="118" t="s">
        <v>41</v>
      </c>
      <c r="E15" s="116" t="s">
        <v>125</v>
      </c>
      <c r="F15" s="116" t="s">
        <v>147</v>
      </c>
      <c r="G15" s="118" t="s">
        <v>122</v>
      </c>
      <c r="H15" s="118" t="s">
        <v>148</v>
      </c>
      <c r="I15" s="118" t="s">
        <v>126</v>
      </c>
      <c r="J15" s="170"/>
      <c r="K15" s="115"/>
      <c r="L15" s="115"/>
      <c r="M15" s="117"/>
    </row>
    <row r="16" spans="2:13" ht="12.75">
      <c r="B16" s="116"/>
      <c r="C16" s="116"/>
      <c r="D16" s="116"/>
      <c r="E16" s="116"/>
      <c r="F16" s="116"/>
      <c r="G16" s="116"/>
      <c r="H16" s="116"/>
      <c r="I16" s="202"/>
      <c r="J16" s="170"/>
      <c r="K16" s="115"/>
      <c r="L16" s="115"/>
      <c r="M16" s="114"/>
    </row>
    <row r="17" spans="2:9" ht="15.75" customHeight="1" thickBot="1">
      <c r="B17" s="113"/>
      <c r="C17" s="112"/>
      <c r="D17" s="112"/>
      <c r="E17" s="112"/>
      <c r="F17" s="111"/>
      <c r="G17" s="111"/>
      <c r="H17" s="111"/>
      <c r="I17" s="203"/>
    </row>
    <row r="18" spans="2:9" ht="15" customHeight="1">
      <c r="B18" s="110" t="s">
        <v>51</v>
      </c>
      <c r="C18" s="109"/>
      <c r="D18" s="109">
        <v>86482</v>
      </c>
      <c r="E18" s="109">
        <v>101</v>
      </c>
      <c r="F18" s="108"/>
      <c r="G18" s="107">
        <v>42</v>
      </c>
      <c r="H18" s="107">
        <v>166523</v>
      </c>
      <c r="I18" s="204">
        <v>253149</v>
      </c>
    </row>
    <row r="19" spans="2:9" ht="15" customHeight="1">
      <c r="B19" s="104" t="s">
        <v>52</v>
      </c>
      <c r="C19" s="103"/>
      <c r="D19" s="103">
        <v>17818</v>
      </c>
      <c r="E19" s="106">
        <v>33</v>
      </c>
      <c r="F19" s="106"/>
      <c r="G19" s="105"/>
      <c r="H19" s="105">
        <v>28554</v>
      </c>
      <c r="I19" s="106">
        <v>46405</v>
      </c>
    </row>
    <row r="20" spans="2:9" ht="15" customHeight="1">
      <c r="B20" s="104" t="s">
        <v>59</v>
      </c>
      <c r="C20" s="103"/>
      <c r="D20" s="103">
        <v>8839</v>
      </c>
      <c r="E20" s="103"/>
      <c r="F20" s="103"/>
      <c r="G20" s="102"/>
      <c r="H20" s="102">
        <v>441</v>
      </c>
      <c r="I20" s="106">
        <v>9280</v>
      </c>
    </row>
    <row r="21" spans="2:9" ht="15" customHeight="1">
      <c r="B21" s="104" t="s">
        <v>92</v>
      </c>
      <c r="C21" s="103"/>
      <c r="D21" s="103">
        <v>3225</v>
      </c>
      <c r="E21" s="103"/>
      <c r="F21" s="103"/>
      <c r="G21" s="102"/>
      <c r="H21" s="102">
        <v>1141</v>
      </c>
      <c r="I21" s="106">
        <v>4366</v>
      </c>
    </row>
    <row r="22" spans="2:9" ht="15" customHeight="1">
      <c r="B22" s="104" t="s">
        <v>60</v>
      </c>
      <c r="C22" s="103"/>
      <c r="D22" s="103">
        <v>1922</v>
      </c>
      <c r="E22" s="103">
        <v>20</v>
      </c>
      <c r="F22" s="103"/>
      <c r="G22" s="102">
        <v>2</v>
      </c>
      <c r="H22" s="102"/>
      <c r="I22" s="106">
        <v>1944</v>
      </c>
    </row>
    <row r="23" spans="2:9" ht="15" customHeight="1">
      <c r="B23" s="104" t="s">
        <v>93</v>
      </c>
      <c r="C23" s="103"/>
      <c r="D23" s="103">
        <v>721</v>
      </c>
      <c r="E23" s="103"/>
      <c r="F23" s="103"/>
      <c r="G23" s="102">
        <v>1500</v>
      </c>
      <c r="H23" s="102"/>
      <c r="I23" s="106">
        <v>2221</v>
      </c>
    </row>
    <row r="24" spans="2:9" ht="15" customHeight="1">
      <c r="B24" s="104" t="s">
        <v>61</v>
      </c>
      <c r="C24" s="103"/>
      <c r="D24" s="103">
        <v>83</v>
      </c>
      <c r="E24" s="103"/>
      <c r="F24" s="103"/>
      <c r="G24" s="102">
        <v>1</v>
      </c>
      <c r="H24" s="102"/>
      <c r="I24" s="106">
        <v>84</v>
      </c>
    </row>
    <row r="25" spans="2:9" ht="15" customHeight="1">
      <c r="B25" s="104" t="s">
        <v>94</v>
      </c>
      <c r="C25" s="103"/>
      <c r="D25" s="103"/>
      <c r="E25" s="103"/>
      <c r="F25" s="103"/>
      <c r="G25" s="102"/>
      <c r="H25" s="102"/>
      <c r="I25" s="106">
        <v>0</v>
      </c>
    </row>
    <row r="26" spans="2:9" ht="15" customHeight="1">
      <c r="B26" s="104" t="s">
        <v>78</v>
      </c>
      <c r="C26" s="103"/>
      <c r="D26" s="103"/>
      <c r="E26" s="103"/>
      <c r="F26" s="103"/>
      <c r="G26" s="102">
        <v>10774</v>
      </c>
      <c r="H26" s="102"/>
      <c r="I26" s="106">
        <v>10774</v>
      </c>
    </row>
    <row r="27" spans="2:9" ht="15" customHeight="1">
      <c r="B27" s="104" t="s">
        <v>95</v>
      </c>
      <c r="C27" s="103"/>
      <c r="D27" s="103">
        <v>2042</v>
      </c>
      <c r="E27" s="103"/>
      <c r="F27" s="103"/>
      <c r="G27" s="102">
        <v>40435</v>
      </c>
      <c r="H27" s="102"/>
      <c r="I27" s="106">
        <v>42478</v>
      </c>
    </row>
    <row r="28" spans="2:9" ht="15" customHeight="1">
      <c r="B28" s="104" t="s">
        <v>96</v>
      </c>
      <c r="C28" s="103"/>
      <c r="D28" s="103">
        <v>948</v>
      </c>
      <c r="E28" s="103"/>
      <c r="F28" s="103"/>
      <c r="G28" s="102">
        <v>66961</v>
      </c>
      <c r="H28" s="102"/>
      <c r="I28" s="106">
        <v>67909</v>
      </c>
    </row>
    <row r="29" spans="2:9" ht="15" customHeight="1">
      <c r="B29" s="104" t="s">
        <v>97</v>
      </c>
      <c r="C29" s="103"/>
      <c r="D29" s="103">
        <v>286</v>
      </c>
      <c r="E29" s="103"/>
      <c r="F29" s="103"/>
      <c r="G29" s="102">
        <v>21253</v>
      </c>
      <c r="H29" s="102"/>
      <c r="I29" s="106">
        <v>21539</v>
      </c>
    </row>
    <row r="30" spans="2:9" ht="15" customHeight="1">
      <c r="B30" s="104" t="s">
        <v>98</v>
      </c>
      <c r="C30" s="103"/>
      <c r="D30" s="103"/>
      <c r="E30" s="103"/>
      <c r="F30" s="103"/>
      <c r="G30" s="102"/>
      <c r="H30" s="102"/>
      <c r="I30" s="106">
        <v>0</v>
      </c>
    </row>
    <row r="31" spans="2:9" ht="15.75" customHeight="1" thickBot="1">
      <c r="B31" s="100" t="s">
        <v>134</v>
      </c>
      <c r="C31" s="99"/>
      <c r="D31" s="99">
        <v>108</v>
      </c>
      <c r="E31" s="99">
        <v>28</v>
      </c>
      <c r="F31" s="99"/>
      <c r="G31" s="101"/>
      <c r="H31" s="101"/>
      <c r="I31" s="205">
        <v>136</v>
      </c>
    </row>
    <row r="32" spans="2:13" ht="15.75" customHeight="1" thickBot="1">
      <c r="B32" s="100" t="s">
        <v>126</v>
      </c>
      <c r="C32" s="99">
        <f>SUM(C18:C31)</f>
        <v>0</v>
      </c>
      <c r="D32" s="99">
        <v>122475</v>
      </c>
      <c r="E32" s="99">
        <f>SUM(E18:E31)</f>
        <v>182</v>
      </c>
      <c r="F32" s="99">
        <f>SUM(F18:F31)</f>
        <v>0</v>
      </c>
      <c r="G32" s="99">
        <f>SUM(G18:G31)</f>
        <v>140968</v>
      </c>
      <c r="H32" s="99">
        <v>196660</v>
      </c>
      <c r="I32" s="206">
        <v>460284</v>
      </c>
      <c r="J32" s="98"/>
      <c r="K32" s="98"/>
      <c r="L32" s="98"/>
      <c r="M32" s="98"/>
    </row>
    <row r="34" ht="12.75">
      <c r="B34" s="128"/>
    </row>
  </sheetData>
  <sheetProtection/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Колпашников</dc:creator>
  <cp:keywords/>
  <dc:description/>
  <cp:lastModifiedBy>Guri Mæle Breigutu</cp:lastModifiedBy>
  <cp:lastPrinted>2014-10-09T08:25:41Z</cp:lastPrinted>
  <dcterms:created xsi:type="dcterms:W3CDTF">2008-09-30T10:49:25Z</dcterms:created>
  <dcterms:modified xsi:type="dcterms:W3CDTF">2014-10-09T08:28:29Z</dcterms:modified>
  <cp:category/>
  <cp:version/>
  <cp:contentType/>
  <cp:contentStatus/>
</cp:coreProperties>
</file>